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Liste" sheetId="2" r:id="rId5"/>
    <sheet name="Calculs" sheetId="3" r:id="rId6"/>
    <sheet name="IMPR" sheetId="4" r:id="rId7"/>
    <sheet name="Ajust" sheetId="5" r:id="rId8"/>
    <sheet name="Manche 1" sheetId="6" r:id="rId9"/>
    <sheet name="Manche 2" sheetId="7" r:id="rId10"/>
    <sheet name="Manche 3" sheetId="8" r:id="rId11"/>
  </sheets>
</workbook>
</file>

<file path=xl/comments1.xml><?xml version="1.0" encoding="utf-8"?>
<comments xmlns="http://schemas.openxmlformats.org/spreadsheetml/2006/main">
  <authors>
    <author>ROJAS</author>
  </authors>
  <commentList>
    <comment ref="E3" authorId="0">
      <text>
        <r>
          <rPr>
            <sz val="11"/>
            <color indexed="8"/>
            <rFont val="Helvetica Neue"/>
          </rPr>
          <t>ROJAS:
Si = 0 ==&gt; OK
Si = 1 ==&gt; Avertissement
Si = 2 ==&gt; Verrou Envoi</t>
        </r>
      </text>
    </comment>
    <comment ref="E4" authorId="0">
      <text>
        <r>
          <rPr>
            <sz val="11"/>
            <color indexed="8"/>
            <rFont val="Helvetica Neue"/>
          </rPr>
          <t>ROJAS:
Nombre de pêcheurs par secteur</t>
        </r>
      </text>
    </comment>
    <comment ref="E5" authorId="0">
      <text>
        <r>
          <rPr>
            <sz val="11"/>
            <color indexed="8"/>
            <rFont val="Helvetica Neue"/>
          </rPr>
          <t>ROJAS:
Nombre total 
de pêcheurs</t>
        </r>
      </text>
    </comment>
  </commentList>
</comments>
</file>

<file path=xl/comments2.xml><?xml version="1.0" encoding="utf-8"?>
<comments xmlns="http://schemas.openxmlformats.org/spreadsheetml/2006/main">
  <authors>
    <author>ROJAS</author>
  </authors>
  <commentList>
    <comment ref="Q9" authorId="0">
      <text>
        <r>
          <rPr>
            <sz val="11"/>
            <color indexed="8"/>
            <rFont val="Helvetica Neue"/>
          </rPr>
          <t>ROJAS:
FFPSed:
M = Montant
R = Restant
D = Descendant
A = Autre</t>
        </r>
      </text>
    </comment>
  </commentList>
</comments>
</file>

<file path=xl/sharedStrings.xml><?xml version="1.0" encoding="utf-8"?>
<sst xmlns="http://schemas.openxmlformats.org/spreadsheetml/2006/main" uniqueCount="166">
  <si>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</si>
  <si>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</si>
  <si>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</si>
  <si>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</si>
  <si>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Liste</t>
  </si>
  <si>
    <t>Tableau 1</t>
  </si>
  <si>
    <t>Nombre de X</t>
  </si>
  <si>
    <t>Nombre de Y</t>
  </si>
  <si>
    <t>Nombre de Z</t>
  </si>
  <si>
    <t>Nb Pêcheurs</t>
  </si>
  <si>
    <t>Nb Forfaits</t>
  </si>
  <si>
    <t>LISTE DES PÊCHEURS</t>
  </si>
  <si>
    <t>Nom &amp; Prénom</t>
  </si>
  <si>
    <t>CD</t>
  </si>
  <si>
    <t>TOS</t>
  </si>
  <si>
    <t>GESTION DES ERREURS</t>
  </si>
  <si>
    <t>Calculs</t>
  </si>
  <si>
    <t>1 ère Manche</t>
  </si>
  <si>
    <t>2 ème Manche</t>
  </si>
  <si>
    <t>3 ème Manche</t>
  </si>
  <si>
    <t>Poids</t>
  </si>
  <si>
    <t>Meilleure</t>
  </si>
  <si>
    <t>Total</t>
  </si>
  <si>
    <t>CLT</t>
  </si>
  <si>
    <t>GRILLE</t>
  </si>
  <si>
    <t>T</t>
  </si>
  <si>
    <t>O</t>
  </si>
  <si>
    <t>S</t>
  </si>
  <si>
    <t>Clt</t>
  </si>
  <si>
    <t>Manche</t>
  </si>
  <si>
    <t>Points</t>
  </si>
  <si>
    <t>Général</t>
  </si>
  <si>
    <t>A</t>
  </si>
  <si>
    <t>Poids Total</t>
  </si>
  <si>
    <t>Moyenne Par Pêcheur</t>
  </si>
  <si>
    <t>IMPR</t>
  </si>
  <si>
    <t>FÉDÉRATION FRANÇAISE DES PÊCHES SPORTIVES</t>
  </si>
  <si>
    <t>Eau Douce</t>
  </si>
  <si>
    <t>CHAMPIONNAT D1R MIXTE</t>
  </si>
  <si>
    <t>MELUN 14 et 15 OCTOBRE 2023</t>
  </si>
  <si>
    <t>2020</t>
  </si>
  <si>
    <t>MANCHE 1</t>
  </si>
  <si>
    <t>MANCHE 2</t>
  </si>
  <si>
    <t xml:space="preserve">     MANCHE 3</t>
  </si>
  <si>
    <t>Statut</t>
  </si>
  <si>
    <t>DUFLOT THOMAS</t>
  </si>
  <si>
    <t>Z10</t>
  </si>
  <si>
    <t>X3</t>
  </si>
  <si>
    <t>Y7</t>
  </si>
  <si>
    <t>DESPLANCHES DAVID</t>
  </si>
  <si>
    <t>Y6</t>
  </si>
  <si>
    <t>X10</t>
  </si>
  <si>
    <t>Z3</t>
  </si>
  <si>
    <t>FOUCHE MARC</t>
  </si>
  <si>
    <t>Z9</t>
  </si>
  <si>
    <t>X2</t>
  </si>
  <si>
    <t>GUILLOIS PATRICK</t>
  </si>
  <si>
    <t>Y5</t>
  </si>
  <si>
    <t>GAZANNOIS CLEMENT</t>
  </si>
  <si>
    <t>X9</t>
  </si>
  <si>
    <t>Z6</t>
  </si>
  <si>
    <t>Y2</t>
  </si>
  <si>
    <t>COURTIN PASCAL</t>
  </si>
  <si>
    <t>Z7</t>
  </si>
  <si>
    <t>Y9</t>
  </si>
  <si>
    <t>GRANDJEAN ETIENNE</t>
  </si>
  <si>
    <t>X7</t>
  </si>
  <si>
    <t>Y4</t>
  </si>
  <si>
    <t>Z1</t>
  </si>
  <si>
    <t>DEBUIRE ERIC</t>
  </si>
  <si>
    <t>X6</t>
  </si>
  <si>
    <t>Z2</t>
  </si>
  <si>
    <t>VANDENABEELE BAPTISTE</t>
  </si>
  <si>
    <t>Y3</t>
  </si>
  <si>
    <t>Z5</t>
  </si>
  <si>
    <t>BLONDEAU PIERRE</t>
  </si>
  <si>
    <t>Z4</t>
  </si>
  <si>
    <t>X1</t>
  </si>
  <si>
    <t>HACHET DIDER</t>
  </si>
  <si>
    <t>X8</t>
  </si>
  <si>
    <t>PARMENIER BENJAMIN</t>
  </si>
  <si>
    <t>Y10</t>
  </si>
  <si>
    <t>PANIZZUT LUCAS</t>
  </si>
  <si>
    <t>Y8</t>
  </si>
  <si>
    <t>X4</t>
  </si>
  <si>
    <t>SIMON CORENTIN</t>
  </si>
  <si>
    <t>GUILLOIS MARC</t>
  </si>
  <si>
    <t>Z8</t>
  </si>
  <si>
    <t>SIMON MARC</t>
  </si>
  <si>
    <t>Y1</t>
  </si>
  <si>
    <t>FOUCHE KILIAN</t>
  </si>
  <si>
    <t>BRANTON JULIEN</t>
  </si>
  <si>
    <t>MILHAU JEAN MICHEL</t>
  </si>
  <si>
    <t>CALZI GERARD</t>
  </si>
  <si>
    <t>NOAIL FRANCK</t>
  </si>
  <si>
    <t>NEWSTEAD SOLENE</t>
  </si>
  <si>
    <t>X5</t>
  </si>
  <si>
    <t>LEDUC FABRICE</t>
  </si>
  <si>
    <t>DESALME PASCAL</t>
  </si>
  <si>
    <t>ROUAS JEREMY</t>
  </si>
  <si>
    <t>RAMARD CHRISTOPHE</t>
  </si>
  <si>
    <t>HONNART OLIVIER</t>
  </si>
  <si>
    <t>MERGEY ALAIN</t>
  </si>
  <si>
    <t>ORDUTOWSKI JULIEN</t>
  </si>
  <si>
    <t>LEDUC ARMAND</t>
  </si>
  <si>
    <t>Poids Total ( en Kg )</t>
  </si>
  <si>
    <t>Ajust</t>
  </si>
  <si>
    <t>GRILLE TOS APPLIQUÉE</t>
  </si>
  <si>
    <t>ABSENTS</t>
  </si>
  <si>
    <t>GRILLE TOS RECALCUL</t>
  </si>
  <si>
    <t>GRILLE FFPS Eau Douce</t>
  </si>
  <si>
    <t>XXX</t>
  </si>
  <si>
    <t>YYY</t>
  </si>
  <si>
    <t>ZZZ</t>
  </si>
  <si>
    <t>XX</t>
  </si>
  <si>
    <t>YY</t>
  </si>
  <si>
    <t>ZZ</t>
  </si>
  <si>
    <t>X</t>
  </si>
  <si>
    <t>Y</t>
  </si>
  <si>
    <t>Z</t>
  </si>
  <si>
    <t>X01</t>
  </si>
  <si>
    <t>Z06</t>
  </si>
  <si>
    <t>Y08</t>
  </si>
  <si>
    <t>X02</t>
  </si>
  <si>
    <t>Y09</t>
  </si>
  <si>
    <t>Z07</t>
  </si>
  <si>
    <t>X03</t>
  </si>
  <si>
    <t>Y05</t>
  </si>
  <si>
    <t>Z09</t>
  </si>
  <si>
    <t>X04</t>
  </si>
  <si>
    <t>X05</t>
  </si>
  <si>
    <t>Z01</t>
  </si>
  <si>
    <t>X06</t>
  </si>
  <si>
    <t>Y03</t>
  </si>
  <si>
    <t>X07</t>
  </si>
  <si>
    <t>Y04</t>
  </si>
  <si>
    <t>X08</t>
  </si>
  <si>
    <t>Z04</t>
  </si>
  <si>
    <t>Y02</t>
  </si>
  <si>
    <t>X09</t>
  </si>
  <si>
    <t>Y01</t>
  </si>
  <si>
    <t>Z08</t>
  </si>
  <si>
    <t>Z05</t>
  </si>
  <si>
    <t>Y06</t>
  </si>
  <si>
    <t>Z03</t>
  </si>
  <si>
    <t>Y07</t>
  </si>
  <si>
    <t>Z02</t>
  </si>
  <si>
    <t>Manche 1</t>
  </si>
  <si>
    <t>Manche 1  ---  Secteur X</t>
  </si>
  <si>
    <t>Tirage</t>
  </si>
  <si>
    <t>Nom et Prénom</t>
  </si>
  <si>
    <t>Pesée 1</t>
  </si>
  <si>
    <t xml:space="preserve">Pesée 2 </t>
  </si>
  <si>
    <t>Pesée 3</t>
  </si>
  <si>
    <t xml:space="preserve">Pesée 4 </t>
  </si>
  <si>
    <t>Signature</t>
  </si>
  <si>
    <t>Manche 1  ---  Secteur Y</t>
  </si>
  <si>
    <t>Manche 1  ---  Secteur Z</t>
  </si>
  <si>
    <t>Manche 2</t>
  </si>
  <si>
    <t>Manche 2  ---  Secteur X</t>
  </si>
  <si>
    <t>Manche 2  ---  Secteur Y</t>
  </si>
  <si>
    <t>Manche 2  ---  Secteur Z</t>
  </si>
  <si>
    <t>Manche 3</t>
  </si>
  <si>
    <t>Manche 3  ---  Secteur X</t>
  </si>
  <si>
    <t>Manche 3  ---  Secteur Y</t>
  </si>
  <si>
    <t>Manche 3  ---  Secteur Z</t>
  </si>
</sst>
</file>

<file path=xl/styles.xml><?xml version="1.0" encoding="utf-8"?>
<styleSheet xmlns="http://schemas.openxmlformats.org/spreadsheetml/2006/main">
  <numFmts count="1">
    <numFmt numFmtId="0" formatCode="General"/>
  </numFmts>
  <fonts count="22">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sz val="11"/>
      <color indexed="8"/>
      <name val="Helvetica Neue"/>
    </font>
    <font>
      <b val="1"/>
      <sz val="10"/>
      <color indexed="17"/>
      <name val="Arial"/>
    </font>
    <font>
      <b val="1"/>
      <sz val="10"/>
      <color indexed="18"/>
      <name val="Arial"/>
    </font>
    <font>
      <b val="1"/>
      <sz val="10"/>
      <color indexed="19"/>
      <name val="Arial"/>
    </font>
    <font>
      <b val="1"/>
      <sz val="9"/>
      <color indexed="20"/>
      <name val="Arial"/>
    </font>
    <font>
      <b val="1"/>
      <sz val="9"/>
      <color indexed="19"/>
      <name val="Arial"/>
    </font>
    <font>
      <sz val="9"/>
      <color indexed="8"/>
      <name val="Arial"/>
    </font>
    <font>
      <b val="1"/>
      <sz val="16"/>
      <color indexed="8"/>
      <name val="Arial"/>
    </font>
    <font>
      <b val="1"/>
      <sz val="12"/>
      <color indexed="8"/>
      <name val="Arial"/>
    </font>
    <font>
      <b val="1"/>
      <sz val="16"/>
      <color indexed="19"/>
      <name val="Arial"/>
    </font>
    <font>
      <b val="1"/>
      <sz val="14"/>
      <color indexed="8"/>
      <name val="Arial"/>
    </font>
    <font>
      <b val="1"/>
      <sz val="9"/>
      <color indexed="18"/>
      <name val="Arial"/>
    </font>
    <font>
      <b val="1"/>
      <sz val="10"/>
      <color indexed="8"/>
      <name val="Arial"/>
    </font>
    <font>
      <b val="1"/>
      <u val="single"/>
      <sz val="10"/>
      <color indexed="25"/>
      <name val="Arial"/>
    </font>
    <font>
      <b val="1"/>
      <sz val="26"/>
      <color indexed="8"/>
      <name val="Arial"/>
    </font>
    <font>
      <sz val="26"/>
      <color indexed="8"/>
      <name val="Arial"/>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
      <patternFill patternType="solid">
        <fgColor indexed="26"/>
        <bgColor auto="1"/>
      </patternFill>
    </fill>
  </fills>
  <borders count="5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thin">
        <color indexed="13"/>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medium">
        <color indexed="8"/>
      </right>
      <top style="thin">
        <color indexed="13"/>
      </top>
      <bottom style="thin">
        <color indexed="13"/>
      </bottom>
      <diagonal/>
    </border>
    <border>
      <left style="medium">
        <color indexed="8"/>
      </left>
      <right style="thin">
        <color indexed="8"/>
      </right>
      <top style="medium">
        <color indexed="8"/>
      </top>
      <bottom style="thin">
        <color indexed="13"/>
      </bottom>
      <diagonal/>
    </border>
    <border>
      <left style="thin">
        <color indexed="8"/>
      </left>
      <right style="thin">
        <color indexed="8"/>
      </right>
      <top style="medium">
        <color indexed="8"/>
      </top>
      <bottom style="thin">
        <color indexed="13"/>
      </bottom>
      <diagonal/>
    </border>
    <border>
      <left style="thin">
        <color indexed="8"/>
      </left>
      <right style="medium">
        <color indexed="8"/>
      </right>
      <top style="medium">
        <color indexed="8"/>
      </top>
      <bottom style="thin">
        <color indexed="13"/>
      </bottom>
      <diagonal/>
    </border>
    <border>
      <left style="medium">
        <color indexed="8"/>
      </left>
      <right style="medium">
        <color indexed="8"/>
      </right>
      <top style="medium">
        <color indexed="8"/>
      </top>
      <bottom style="thin">
        <color indexed="13"/>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thin">
        <color indexed="13"/>
      </top>
      <bottom style="medium">
        <color indexed="8"/>
      </bottom>
      <diagonal/>
    </border>
    <border>
      <left style="thin">
        <color indexed="8"/>
      </left>
      <right style="thin">
        <color indexed="8"/>
      </right>
      <top style="thin">
        <color indexed="13"/>
      </top>
      <bottom style="medium">
        <color indexed="8"/>
      </bottom>
      <diagonal/>
    </border>
    <border>
      <left style="thin">
        <color indexed="8"/>
      </left>
      <right style="medium">
        <color indexed="8"/>
      </right>
      <top style="thin">
        <color indexed="13"/>
      </top>
      <bottom style="medium">
        <color indexed="8"/>
      </bottom>
      <diagonal/>
    </border>
    <border>
      <left style="medium">
        <color indexed="8"/>
      </left>
      <right style="medium">
        <color indexed="8"/>
      </right>
      <top style="thin">
        <color indexed="13"/>
      </top>
      <bottom style="medium">
        <color indexed="8"/>
      </bottom>
      <diagonal/>
    </border>
    <border>
      <left style="medium">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medium">
        <color indexed="8"/>
      </left>
      <right style="medium">
        <color indexed="8"/>
      </right>
      <top style="thin">
        <color indexed="13"/>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style="medium">
        <color indexed="8"/>
      </bottom>
      <diagonal/>
    </border>
    <border>
      <left style="thin">
        <color indexed="13"/>
      </left>
      <right style="thin">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thin">
        <color indexed="13"/>
      </top>
      <bottom/>
      <diagonal/>
    </border>
    <border>
      <left style="thin">
        <color indexed="13"/>
      </left>
      <right style="medium">
        <color indexed="8"/>
      </right>
      <top style="thin">
        <color indexed="13"/>
      </top>
      <bottom style="thin">
        <color indexed="13"/>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thin">
        <color indexed="13"/>
      </bottom>
      <diagonal/>
    </border>
    <border>
      <left/>
      <right style="medium">
        <color indexed="8"/>
      </right>
      <top/>
      <bottom/>
      <diagonal/>
    </border>
    <border>
      <left style="thin">
        <color indexed="8"/>
      </left>
      <right/>
      <top style="thin">
        <color indexed="13"/>
      </top>
      <bottom style="thin">
        <color indexed="13"/>
      </bottom>
      <diagonal/>
    </border>
    <border>
      <left/>
      <right style="thin">
        <color indexed="8"/>
      </right>
      <top/>
      <bottom/>
      <diagonal/>
    </border>
    <border>
      <left style="thin">
        <color indexed="13"/>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25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0" fillId="4" borderId="1" applyNumberFormat="1" applyFont="1" applyFill="1" applyBorder="1" applyAlignment="1" applyProtection="0">
      <alignment vertical="bottom"/>
    </xf>
    <xf numFmtId="0" fontId="0"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0" fontId="0" fillId="4" borderId="1" applyNumberFormat="0" applyFont="1" applyFill="1" applyBorder="1" applyAlignment="1" applyProtection="0">
      <alignment horizontal="center" vertical="bottom"/>
    </xf>
    <xf numFmtId="49" fontId="7" fillId="4" borderId="1" applyNumberFormat="1" applyFont="1" applyFill="1" applyBorder="1" applyAlignment="1" applyProtection="0">
      <alignment horizontal="center" vertical="bottom"/>
    </xf>
    <xf numFmtId="49" fontId="7" fillId="4" borderId="2" applyNumberFormat="1" applyFont="1" applyFill="1" applyBorder="1" applyAlignment="1" applyProtection="0">
      <alignment horizontal="center" vertical="bottom"/>
    </xf>
    <xf numFmtId="0" fontId="0" fillId="4" borderId="2" applyNumberFormat="0" applyFont="1" applyFill="1" applyBorder="1" applyAlignment="1" applyProtection="0">
      <alignment vertical="bottom"/>
    </xf>
    <xf numFmtId="49" fontId="7" fillId="4" borderId="3" applyNumberFormat="1" applyFont="1" applyFill="1" applyBorder="1" applyAlignment="1" applyProtection="0">
      <alignment horizontal="center" vertical="center"/>
    </xf>
    <xf numFmtId="0" fontId="0" fillId="4" borderId="4" applyNumberFormat="0" applyFont="1" applyFill="1" applyBorder="1" applyAlignment="1" applyProtection="0">
      <alignment vertical="center"/>
    </xf>
    <xf numFmtId="0" fontId="0" fillId="4" borderId="5" applyNumberFormat="0" applyFont="1" applyFill="1" applyBorder="1" applyAlignment="1" applyProtection="0">
      <alignment vertical="center"/>
    </xf>
    <xf numFmtId="0" fontId="0" fillId="4" borderId="6" applyNumberFormat="0" applyFont="1" applyFill="1" applyBorder="1" applyAlignment="1" applyProtection="0">
      <alignment vertical="bottom"/>
    </xf>
    <xf numFmtId="0" fontId="0" fillId="4" borderId="7" applyNumberFormat="0" applyFont="1" applyFill="1" applyBorder="1" applyAlignment="1" applyProtection="0">
      <alignment horizontal="center" vertical="center"/>
    </xf>
    <xf numFmtId="0" fontId="0" fillId="4" borderId="2" applyNumberFormat="0" applyFont="1" applyFill="1" applyBorder="1" applyAlignment="1" applyProtection="0">
      <alignment vertical="center"/>
    </xf>
    <xf numFmtId="0" fontId="0" fillId="4" borderId="8" applyNumberFormat="0" applyFont="1" applyFill="1" applyBorder="1" applyAlignment="1" applyProtection="0">
      <alignment vertical="center"/>
    </xf>
    <xf numFmtId="49" fontId="8" fillId="4" borderId="9" applyNumberFormat="1" applyFont="1" applyFill="1" applyBorder="1" applyAlignment="1" applyProtection="0">
      <alignment horizontal="center" vertical="bottom"/>
    </xf>
    <xf numFmtId="49" fontId="8" fillId="4" borderId="10" applyNumberFormat="1" applyFont="1" applyFill="1" applyBorder="1" applyAlignment="1" applyProtection="0">
      <alignment horizontal="center" vertical="bottom"/>
    </xf>
    <xf numFmtId="49" fontId="8" fillId="4" borderId="11" applyNumberFormat="1" applyFont="1" applyFill="1" applyBorder="1" applyAlignment="1" applyProtection="0">
      <alignment horizontal="center" vertical="bottom"/>
    </xf>
    <xf numFmtId="49" fontId="9" fillId="4" borderId="1" applyNumberFormat="1" applyFont="1" applyFill="1" applyBorder="1" applyAlignment="1" applyProtection="0">
      <alignment horizontal="center" vertical="bottom"/>
    </xf>
    <xf numFmtId="0" fontId="9" fillId="4" borderId="1" applyNumberFormat="0" applyFont="1" applyFill="1" applyBorder="1" applyAlignment="1" applyProtection="0">
      <alignment horizontal="center" vertical="bottom"/>
    </xf>
    <xf numFmtId="49" fontId="0" fillId="4" borderId="12" applyNumberFormat="1" applyFont="1" applyFill="1" applyBorder="1" applyAlignment="1" applyProtection="0">
      <alignment vertical="bottom"/>
    </xf>
    <xf numFmtId="49" fontId="0" fillId="4" borderId="13" applyNumberFormat="1" applyFont="1" applyFill="1" applyBorder="1" applyAlignment="1" applyProtection="0">
      <alignment vertical="bottom"/>
    </xf>
    <xf numFmtId="49" fontId="0" fillId="4" borderId="14" applyNumberFormat="1" applyFont="1" applyFill="1" applyBorder="1" applyAlignment="1" applyProtection="0">
      <alignment vertical="bottom"/>
    </xf>
    <xf numFmtId="49" fontId="9" fillId="4" borderId="1" applyNumberFormat="1" applyFont="1" applyFill="1" applyBorder="1" applyAlignment="1" applyProtection="0">
      <alignment vertical="bottom"/>
    </xf>
    <xf numFmtId="0" fontId="9" fillId="4" borderId="1" applyNumberFormat="0" applyFont="1" applyFill="1" applyBorder="1" applyAlignment="1" applyProtection="0">
      <alignment vertical="bottom"/>
    </xf>
    <xf numFmtId="49" fontId="0" fillId="4" borderId="15" applyNumberFormat="1" applyFont="1" applyFill="1" applyBorder="1" applyAlignment="1" applyProtection="0">
      <alignment vertical="bottom"/>
    </xf>
    <xf numFmtId="49" fontId="0" fillId="4" borderId="16" applyNumberFormat="1" applyFont="1" applyFill="1" applyBorder="1" applyAlignment="1" applyProtection="0">
      <alignment vertical="bottom"/>
    </xf>
    <xf numFmtId="49" fontId="0" fillId="4" borderId="17" applyNumberFormat="1" applyFont="1" applyFill="1" applyBorder="1" applyAlignment="1" applyProtection="0">
      <alignment vertical="bottom"/>
    </xf>
    <xf numFmtId="49" fontId="0" fillId="4" borderId="18" applyNumberFormat="1" applyFont="1" applyFill="1" applyBorder="1" applyAlignment="1" applyProtection="0">
      <alignment vertical="bottom"/>
    </xf>
    <xf numFmtId="49" fontId="0" fillId="4" borderId="19" applyNumberFormat="1" applyFont="1" applyFill="1" applyBorder="1" applyAlignment="1" applyProtection="0">
      <alignment vertical="bottom"/>
    </xf>
    <xf numFmtId="49" fontId="0" fillId="4" borderId="20"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49" fontId="0" fillId="4" borderId="1" applyNumberFormat="1" applyFont="1" applyFill="1" applyBorder="1" applyAlignment="1" applyProtection="0">
      <alignment horizontal="right" vertical="bottom"/>
    </xf>
    <xf numFmtId="0" fontId="0" applyNumberFormat="1" applyFont="1" applyFill="0" applyBorder="0" applyAlignment="1" applyProtection="0">
      <alignment vertical="bottom"/>
    </xf>
    <xf numFmtId="49" fontId="10" fillId="4" borderId="8" applyNumberFormat="1" applyFont="1" applyFill="1" applyBorder="1" applyAlignment="1" applyProtection="0">
      <alignment horizontal="center" vertical="bottom"/>
    </xf>
    <xf numFmtId="49" fontId="10" fillId="4" borderId="21" applyNumberFormat="1" applyFont="1" applyFill="1" applyBorder="1" applyAlignment="1" applyProtection="0">
      <alignment horizontal="center" vertical="bottom"/>
    </xf>
    <xf numFmtId="1" fontId="10" fillId="4" borderId="22" applyNumberFormat="1" applyFont="1" applyFill="1" applyBorder="1" applyAlignment="1" applyProtection="0">
      <alignment horizontal="center" vertical="bottom"/>
    </xf>
    <xf numFmtId="0" fontId="10" fillId="4" borderId="23" applyNumberFormat="0" applyFont="1" applyFill="1" applyBorder="1" applyAlignment="1" applyProtection="0">
      <alignment horizontal="center" vertical="bottom"/>
    </xf>
    <xf numFmtId="0" fontId="0" fillId="4" borderId="24" applyNumberFormat="0" applyFont="1" applyFill="1" applyBorder="1" applyAlignment="1" applyProtection="0">
      <alignment vertical="bottom"/>
    </xf>
    <xf numFmtId="49" fontId="10" fillId="4" borderId="25" applyNumberFormat="1" applyFont="1" applyFill="1" applyBorder="1" applyAlignment="1" applyProtection="0">
      <alignment horizontal="center" vertical="bottom"/>
    </xf>
    <xf numFmtId="49" fontId="10" fillId="4" borderId="26" applyNumberFormat="1" applyFont="1" applyFill="1" applyBorder="1" applyAlignment="1" applyProtection="0">
      <alignment horizontal="center" vertical="bottom"/>
    </xf>
    <xf numFmtId="49" fontId="10" fillId="4" borderId="27" applyNumberFormat="1" applyFont="1" applyFill="1" applyBorder="1" applyAlignment="1" applyProtection="0">
      <alignment horizontal="center" vertical="bottom"/>
    </xf>
    <xf numFmtId="49" fontId="10" fillId="4" borderId="28" applyNumberFormat="1" applyFont="1" applyFill="1" applyBorder="1" applyAlignment="1" applyProtection="0">
      <alignment horizontal="center" vertical="bottom"/>
    </xf>
    <xf numFmtId="0" fontId="10" fillId="4" borderId="22" applyNumberFormat="0" applyFont="1" applyFill="1" applyBorder="1" applyAlignment="1" applyProtection="0">
      <alignment horizontal="center" vertical="bottom"/>
    </xf>
    <xf numFmtId="49" fontId="0" fillId="4" borderId="9" applyNumberFormat="1" applyFont="1" applyFill="1" applyBorder="1" applyAlignment="1" applyProtection="0">
      <alignment vertical="bottom"/>
    </xf>
    <xf numFmtId="49" fontId="10" fillId="4" borderId="10" applyNumberFormat="1" applyFont="1" applyFill="1" applyBorder="1" applyAlignment="1" applyProtection="0">
      <alignment horizontal="center" vertical="bottom"/>
    </xf>
    <xf numFmtId="49" fontId="10" fillId="4" borderId="9" applyNumberFormat="1" applyFont="1" applyFill="1" applyBorder="1" applyAlignment="1" applyProtection="0">
      <alignment horizontal="center" vertical="bottom"/>
    </xf>
    <xf numFmtId="49" fontId="10" fillId="4" borderId="29" applyNumberFormat="1" applyFont="1" applyFill="1" applyBorder="1" applyAlignment="1" applyProtection="0">
      <alignment horizontal="center" vertical="bottom"/>
    </xf>
    <xf numFmtId="49" fontId="10" fillId="4" borderId="13" applyNumberFormat="1" applyFont="1" applyFill="1" applyBorder="1" applyAlignment="1" applyProtection="0">
      <alignment horizontal="center" vertical="bottom"/>
    </xf>
    <xf numFmtId="49" fontId="10" fillId="4" borderId="30" applyNumberFormat="1" applyFont="1" applyFill="1" applyBorder="1" applyAlignment="1" applyProtection="0">
      <alignment horizontal="center" vertical="bottom"/>
    </xf>
    <xf numFmtId="49" fontId="10" fillId="4" borderId="31" applyNumberFormat="1" applyFont="1" applyFill="1" applyBorder="1" applyAlignment="1" applyProtection="0">
      <alignment horizontal="center" vertical="bottom"/>
    </xf>
    <xf numFmtId="49" fontId="10" fillId="4" borderId="32" applyNumberFormat="1" applyFont="1" applyFill="1" applyBorder="1" applyAlignment="1" applyProtection="0">
      <alignment horizontal="center" vertical="bottom"/>
    </xf>
    <xf numFmtId="49" fontId="10" fillId="4" borderId="33" applyNumberFormat="1" applyFont="1" applyFill="1" applyBorder="1" applyAlignment="1" applyProtection="0">
      <alignment horizontal="center" vertical="bottom"/>
    </xf>
    <xf numFmtId="0" fontId="10" fillId="4" borderId="11" applyNumberFormat="1" applyFont="1" applyFill="1" applyBorder="1" applyAlignment="1" applyProtection="0">
      <alignment horizontal="center" vertical="bottom"/>
    </xf>
    <xf numFmtId="0" fontId="10" fillId="4" borderId="6" applyNumberFormat="0" applyFont="1" applyFill="1" applyBorder="1" applyAlignment="1" applyProtection="0">
      <alignment horizontal="center" vertical="bottom"/>
    </xf>
    <xf numFmtId="0" fontId="10" fillId="4" borderId="1" applyNumberFormat="0" applyFont="1" applyFill="1" applyBorder="1" applyAlignment="1" applyProtection="0">
      <alignment horizontal="center" vertical="bottom"/>
    </xf>
    <xf numFmtId="0" fontId="0" fillId="4" borderId="12" applyNumberFormat="0" applyFont="1" applyFill="1" applyBorder="1" applyAlignment="1" applyProtection="0">
      <alignment vertical="bottom"/>
    </xf>
    <xf numFmtId="1" fontId="0" fillId="5" borderId="13" applyNumberFormat="1" applyFont="1" applyFill="1" applyBorder="1" applyAlignment="1" applyProtection="0">
      <alignment vertical="bottom"/>
    </xf>
    <xf numFmtId="0" fontId="11" fillId="4" borderId="14" applyNumberFormat="0" applyFont="1" applyFill="1" applyBorder="1" applyAlignment="1" applyProtection="0">
      <alignment vertical="bottom"/>
    </xf>
    <xf numFmtId="1" fontId="0" fillId="4" borderId="12" applyNumberFormat="1" applyFont="1" applyFill="1" applyBorder="1" applyAlignment="1" applyProtection="0">
      <alignment vertical="bottom"/>
    </xf>
    <xf numFmtId="1" fontId="0" fillId="5" borderId="16" applyNumberFormat="1" applyFont="1" applyFill="1" applyBorder="1" applyAlignment="1" applyProtection="0">
      <alignment vertical="bottom"/>
    </xf>
    <xf numFmtId="1" fontId="0" fillId="4" borderId="13" applyNumberFormat="1" applyFont="1" applyFill="1" applyBorder="1" applyAlignment="1" applyProtection="0">
      <alignment vertical="bottom"/>
    </xf>
    <xf numFmtId="0" fontId="0" fillId="4" borderId="13" applyNumberFormat="1" applyFont="1" applyFill="1" applyBorder="1" applyAlignment="1" applyProtection="0">
      <alignment vertical="bottom"/>
    </xf>
    <xf numFmtId="1" fontId="11" fillId="4" borderId="14" applyNumberFormat="1" applyFont="1" applyFill="1" applyBorder="1" applyAlignment="1" applyProtection="0">
      <alignment vertical="bottom"/>
    </xf>
    <xf numFmtId="0" fontId="0" fillId="4" borderId="34" applyNumberFormat="0" applyFont="1" applyFill="1" applyBorder="1" applyAlignment="1" applyProtection="0">
      <alignment vertical="bottom"/>
    </xf>
    <xf numFmtId="0" fontId="12" fillId="4" borderId="13" applyNumberFormat="0" applyFont="1" applyFill="1" applyBorder="1" applyAlignment="1" applyProtection="0">
      <alignment horizontal="left" vertical="bottom"/>
    </xf>
    <xf numFmtId="0" fontId="0" fillId="4" borderId="35" applyNumberFormat="0" applyFont="1" applyFill="1" applyBorder="1" applyAlignment="1" applyProtection="0">
      <alignment vertical="bottom"/>
    </xf>
    <xf numFmtId="1" fontId="0" fillId="4" borderId="1" applyNumberFormat="1" applyFont="1" applyFill="1" applyBorder="1" applyAlignment="1" applyProtection="0">
      <alignment vertical="bottom"/>
    </xf>
    <xf numFmtId="0" fontId="0" fillId="4" borderId="15" applyNumberFormat="0" applyFont="1" applyFill="1" applyBorder="1" applyAlignment="1" applyProtection="0">
      <alignment vertical="bottom"/>
    </xf>
    <xf numFmtId="0" fontId="11" fillId="4" borderId="17" applyNumberFormat="0" applyFont="1" applyFill="1" applyBorder="1" applyAlignment="1" applyProtection="0">
      <alignment vertical="bottom"/>
    </xf>
    <xf numFmtId="1" fontId="0" fillId="4" borderId="15" applyNumberFormat="1" applyFont="1" applyFill="1" applyBorder="1" applyAlignment="1" applyProtection="0">
      <alignment vertical="bottom"/>
    </xf>
    <xf numFmtId="1" fontId="0" fillId="4" borderId="16" applyNumberFormat="1" applyFont="1" applyFill="1" applyBorder="1" applyAlignment="1" applyProtection="0">
      <alignment vertical="bottom"/>
    </xf>
    <xf numFmtId="0" fontId="0" fillId="4" borderId="16" applyNumberFormat="1" applyFont="1" applyFill="1" applyBorder="1" applyAlignment="1" applyProtection="0">
      <alignment vertical="bottom"/>
    </xf>
    <xf numFmtId="1" fontId="11" fillId="4" borderId="17" applyNumberFormat="1" applyFont="1" applyFill="1" applyBorder="1" applyAlignment="1" applyProtection="0">
      <alignment vertical="bottom"/>
    </xf>
    <xf numFmtId="0" fontId="12" fillId="4" borderId="16" applyNumberFormat="0" applyFont="1" applyFill="1" applyBorder="1" applyAlignment="1" applyProtection="0">
      <alignment horizontal="left" vertical="bottom"/>
    </xf>
    <xf numFmtId="0" fontId="0" fillId="4" borderId="36" applyNumberFormat="0" applyFont="1" applyFill="1" applyBorder="1" applyAlignment="1" applyProtection="0">
      <alignment vertical="bottom"/>
    </xf>
    <xf numFmtId="0" fontId="0" fillId="4" borderId="37" applyNumberFormat="0" applyFont="1" applyFill="1" applyBorder="1" applyAlignment="1" applyProtection="0">
      <alignment vertical="bottom"/>
    </xf>
    <xf numFmtId="0" fontId="10" fillId="4" borderId="1" applyNumberFormat="0" applyFont="1" applyFill="1" applyBorder="1" applyAlignment="1" applyProtection="0">
      <alignment vertical="bottom"/>
    </xf>
    <xf numFmtId="0" fontId="0" fillId="4" borderId="38" applyNumberFormat="0" applyFont="1" applyFill="1" applyBorder="1" applyAlignment="1" applyProtection="0">
      <alignment vertical="bottom"/>
    </xf>
    <xf numFmtId="0" fontId="11" fillId="4" borderId="1" applyNumberFormat="0" applyFont="1" applyFill="1" applyBorder="1" applyAlignment="1" applyProtection="0">
      <alignment vertical="bottom"/>
    </xf>
    <xf numFmtId="0" fontId="0" fillId="4" borderId="18" applyNumberFormat="0" applyFont="1" applyFill="1" applyBorder="1" applyAlignment="1" applyProtection="0">
      <alignment vertical="bottom"/>
    </xf>
    <xf numFmtId="1" fontId="0" fillId="5" borderId="19" applyNumberFormat="1" applyFont="1" applyFill="1" applyBorder="1" applyAlignment="1" applyProtection="0">
      <alignment vertical="bottom"/>
    </xf>
    <xf numFmtId="0" fontId="11" fillId="4" borderId="20" applyNumberFormat="0" applyFont="1" applyFill="1" applyBorder="1" applyAlignment="1" applyProtection="0">
      <alignment vertical="bottom"/>
    </xf>
    <xf numFmtId="1" fontId="0" fillId="4" borderId="18" applyNumberFormat="1" applyFont="1" applyFill="1" applyBorder="1" applyAlignment="1" applyProtection="0">
      <alignment vertical="bottom"/>
    </xf>
    <xf numFmtId="1" fontId="0" fillId="4" borderId="19" applyNumberFormat="1" applyFont="1" applyFill="1" applyBorder="1" applyAlignment="1" applyProtection="0">
      <alignment vertical="bottom"/>
    </xf>
    <xf numFmtId="0" fontId="0" fillId="4" borderId="19" applyNumberFormat="1" applyFont="1" applyFill="1" applyBorder="1" applyAlignment="1" applyProtection="0">
      <alignment vertical="bottom"/>
    </xf>
    <xf numFmtId="1" fontId="11" fillId="4" borderId="20" applyNumberFormat="1" applyFont="1" applyFill="1" applyBorder="1" applyAlignment="1" applyProtection="0">
      <alignment vertical="bottom"/>
    </xf>
    <xf numFmtId="0" fontId="0" fillId="4" borderId="4" applyNumberFormat="0" applyFont="1" applyFill="1" applyBorder="1" applyAlignment="1" applyProtection="0">
      <alignment vertical="bottom"/>
    </xf>
    <xf numFmtId="49" fontId="11" fillId="4" borderId="4" applyNumberFormat="1" applyFont="1" applyFill="1" applyBorder="1" applyAlignment="1" applyProtection="0">
      <alignment horizontal="center" vertical="bottom"/>
    </xf>
    <xf numFmtId="1" fontId="11" fillId="4" borderId="4" applyNumberFormat="1" applyFont="1" applyFill="1" applyBorder="1" applyAlignment="1" applyProtection="0">
      <alignment horizontal="center" vertical="bottom"/>
    </xf>
    <xf numFmtId="1" fontId="0" fillId="4" borderId="4" applyNumberFormat="1" applyFont="1" applyFill="1" applyBorder="1" applyAlignment="1" applyProtection="0">
      <alignment vertical="bottom"/>
    </xf>
    <xf numFmtId="0" fontId="0" fillId="4" borderId="39" applyNumberFormat="0" applyFont="1" applyFill="1" applyBorder="1" applyAlignment="1" applyProtection="0">
      <alignment vertical="bottom"/>
    </xf>
    <xf numFmtId="2" fontId="0"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13" fillId="4" borderId="1" applyNumberFormat="0" applyFont="1" applyFill="1" applyBorder="1" applyAlignment="1" applyProtection="0">
      <alignment horizontal="center" vertical="bottom"/>
    </xf>
    <xf numFmtId="0" fontId="0" fillId="4" borderId="1" applyNumberFormat="0" applyFont="1" applyFill="1" applyBorder="1" applyAlignment="1" applyProtection="0">
      <alignment horizontal="center" vertical="center"/>
    </xf>
    <xf numFmtId="0" fontId="14" fillId="4" borderId="1" applyNumberFormat="0" applyFont="1" applyFill="1" applyBorder="1" applyAlignment="1" applyProtection="0">
      <alignment horizontal="center" vertical="bottom"/>
    </xf>
    <xf numFmtId="49" fontId="13" fillId="4" borderId="1" applyNumberFormat="1" applyFont="1" applyFill="1" applyBorder="1" applyAlignment="1" applyProtection="0">
      <alignment horizontal="center" vertical="center"/>
    </xf>
    <xf numFmtId="49" fontId="15" fillId="4" borderId="1" applyNumberFormat="1" applyFont="1" applyFill="1" applyBorder="1" applyAlignment="1" applyProtection="0">
      <alignment horizontal="center" vertical="center"/>
    </xf>
    <xf numFmtId="0" fontId="15" fillId="4" borderId="1" applyNumberFormat="0" applyFont="1" applyFill="1" applyBorder="1" applyAlignment="1" applyProtection="0">
      <alignment horizontal="center" vertical="center"/>
    </xf>
    <xf numFmtId="49" fontId="14" fillId="4" borderId="1" applyNumberFormat="1" applyFont="1" applyFill="1" applyBorder="1" applyAlignment="1" applyProtection="0">
      <alignment horizontal="center" vertical="center"/>
    </xf>
    <xf numFmtId="49" fontId="16" fillId="4" borderId="1" applyNumberFormat="1" applyFont="1" applyFill="1" applyBorder="1" applyAlignment="1" applyProtection="0">
      <alignment horizontal="center" vertical="center"/>
    </xf>
    <xf numFmtId="0" fontId="16" fillId="4" borderId="1" applyNumberFormat="0" applyFont="1" applyFill="1" applyBorder="1" applyAlignment="1" applyProtection="0">
      <alignment horizontal="center" vertical="center"/>
    </xf>
    <xf numFmtId="49" fontId="14" fillId="4" borderId="40" applyNumberFormat="1" applyFont="1" applyFill="1" applyBorder="1" applyAlignment="1" applyProtection="0">
      <alignment horizontal="center" vertical="center"/>
    </xf>
    <xf numFmtId="0" fontId="0" fillId="4" borderId="41" applyNumberFormat="0" applyFont="1" applyFill="1" applyBorder="1" applyAlignment="1" applyProtection="0">
      <alignment vertical="bottom"/>
    </xf>
    <xf numFmtId="49" fontId="15" fillId="6" borderId="42" applyNumberFormat="1" applyFont="1" applyFill="1" applyBorder="1" applyAlignment="1" applyProtection="0">
      <alignment horizontal="center" vertical="center"/>
    </xf>
    <xf numFmtId="0" fontId="0" fillId="4" borderId="43" applyNumberFormat="0" applyFont="1" applyFill="1" applyBorder="1" applyAlignment="1" applyProtection="0">
      <alignment vertical="bottom"/>
    </xf>
    <xf numFmtId="0" fontId="0" fillId="4" borderId="2" applyNumberFormat="0" applyFont="1" applyFill="1" applyBorder="1" applyAlignment="1" applyProtection="0">
      <alignment horizontal="center" vertical="center"/>
    </xf>
    <xf numFmtId="1" fontId="10" fillId="4" borderId="2" applyNumberFormat="1" applyFont="1" applyFill="1" applyBorder="1" applyAlignment="1" applyProtection="0">
      <alignment horizontal="center" vertical="bottom"/>
    </xf>
    <xf numFmtId="0" fontId="10" fillId="4" borderId="44" applyNumberFormat="0" applyFont="1" applyFill="1" applyBorder="1" applyAlignment="1" applyProtection="0">
      <alignment vertical="bottom"/>
    </xf>
    <xf numFmtId="0" fontId="10" fillId="4" borderId="2" applyNumberFormat="0" applyFont="1" applyFill="1" applyBorder="1" applyAlignment="1" applyProtection="0">
      <alignment horizontal="center" vertical="bottom"/>
    </xf>
    <xf numFmtId="0" fontId="10" fillId="4" borderId="8" applyNumberFormat="0" applyFont="1" applyFill="1" applyBorder="1" applyAlignment="1" applyProtection="0">
      <alignment vertical="bottom"/>
    </xf>
    <xf numFmtId="49" fontId="10" fillId="4" borderId="11" applyNumberFormat="1" applyFont="1" applyFill="1" applyBorder="1" applyAlignment="1" applyProtection="0">
      <alignment horizontal="left" vertical="bottom"/>
    </xf>
    <xf numFmtId="0" fontId="10" fillId="4" borderId="11" applyNumberFormat="0" applyFont="1" applyFill="1" applyBorder="1" applyAlignment="1" applyProtection="0">
      <alignment horizontal="center" vertical="bottom"/>
    </xf>
    <xf numFmtId="0" fontId="10" fillId="4" borderId="24" applyNumberFormat="0" applyFont="1" applyFill="1" applyBorder="1" applyAlignment="1" applyProtection="0">
      <alignment horizontal="center" vertical="bottom"/>
    </xf>
    <xf numFmtId="49" fontId="17" fillId="4" borderId="28" applyNumberFormat="1" applyFont="1" applyFill="1" applyBorder="1" applyAlignment="1" applyProtection="0">
      <alignment horizontal="center" vertical="center"/>
    </xf>
    <xf numFmtId="0" fontId="0" fillId="4" borderId="22" applyNumberFormat="0" applyFont="1" applyFill="1" applyBorder="1" applyAlignment="1" applyProtection="0">
      <alignment vertical="bottom"/>
    </xf>
    <xf numFmtId="0" fontId="0" fillId="4" borderId="45" applyNumberFormat="0" applyFont="1" applyFill="1" applyBorder="1" applyAlignment="1" applyProtection="0">
      <alignment vertical="bottom"/>
    </xf>
    <xf numFmtId="49" fontId="10" fillId="4" borderId="22" applyNumberFormat="1" applyFont="1" applyFill="1" applyBorder="1" applyAlignment="1" applyProtection="0">
      <alignment horizontal="center" vertical="bottom"/>
    </xf>
    <xf numFmtId="49" fontId="10" fillId="4" borderId="23" applyNumberFormat="1" applyFont="1" applyFill="1" applyBorder="1" applyAlignment="1" applyProtection="0">
      <alignment horizontal="center" vertical="bottom"/>
    </xf>
    <xf numFmtId="49" fontId="17" fillId="4" borderId="33" applyNumberFormat="1" applyFont="1" applyFill="1" applyBorder="1" applyAlignment="1" applyProtection="0">
      <alignment horizontal="center" vertical="center"/>
    </xf>
    <xf numFmtId="1" fontId="11" fillId="4" borderId="46" applyNumberFormat="1" applyFont="1" applyFill="1" applyBorder="1" applyAlignment="1" applyProtection="0">
      <alignment vertical="bottom"/>
    </xf>
    <xf numFmtId="49" fontId="12" fillId="4" borderId="12" applyNumberFormat="1" applyFont="1" applyFill="1" applyBorder="1" applyAlignment="1" applyProtection="0">
      <alignment vertical="bottom"/>
    </xf>
    <xf numFmtId="0" fontId="12" fillId="4" borderId="14" applyNumberFormat="1" applyFont="1" applyFill="1" applyBorder="1" applyAlignment="1" applyProtection="0">
      <alignment horizontal="center" vertical="bottom"/>
    </xf>
    <xf numFmtId="49" fontId="12" fillId="4" borderId="12" applyNumberFormat="1" applyFont="1" applyFill="1" applyBorder="1" applyAlignment="1" applyProtection="0">
      <alignment horizontal="left" vertical="bottom"/>
    </xf>
    <xf numFmtId="49" fontId="12" fillId="4" borderId="13" applyNumberFormat="1" applyFont="1" applyFill="1" applyBorder="1" applyAlignment="1" applyProtection="0">
      <alignment horizontal="left" vertical="bottom"/>
    </xf>
    <xf numFmtId="49" fontId="12" fillId="4" borderId="14" applyNumberFormat="1" applyFont="1" applyFill="1" applyBorder="1" applyAlignment="1" applyProtection="0">
      <alignment horizontal="left" vertical="bottom"/>
    </xf>
    <xf numFmtId="1" fontId="12" fillId="4" borderId="12" applyNumberFormat="1" applyFont="1" applyFill="1" applyBorder="1" applyAlignment="1" applyProtection="0">
      <alignment vertical="bottom"/>
    </xf>
    <xf numFmtId="0" fontId="11" fillId="4" borderId="14" applyNumberFormat="1" applyFont="1" applyFill="1" applyBorder="1" applyAlignment="1" applyProtection="0">
      <alignment vertical="bottom"/>
    </xf>
    <xf numFmtId="0" fontId="11" fillId="4" borderId="24" applyNumberFormat="0" applyFont="1" applyFill="1" applyBorder="1" applyAlignment="1" applyProtection="0">
      <alignment vertical="bottom"/>
    </xf>
    <xf numFmtId="1" fontId="12" fillId="4" borderId="46" applyNumberFormat="1" applyFont="1" applyFill="1" applyBorder="1" applyAlignment="1" applyProtection="0">
      <alignment vertical="bottom"/>
    </xf>
    <xf numFmtId="0" fontId="12" fillId="4" borderId="46" applyNumberFormat="1" applyFont="1" applyFill="1" applyBorder="1" applyAlignment="1" applyProtection="0">
      <alignment vertical="bottom"/>
    </xf>
    <xf numFmtId="0" fontId="9" fillId="4" borderId="46" applyNumberFormat="0" applyFont="1" applyFill="1" applyBorder="1" applyAlignment="1" applyProtection="0">
      <alignment horizontal="center" vertical="center"/>
    </xf>
    <xf numFmtId="1" fontId="11" fillId="4" borderId="37" applyNumberFormat="1" applyFont="1" applyFill="1" applyBorder="1" applyAlignment="1" applyProtection="0">
      <alignment vertical="bottom"/>
    </xf>
    <xf numFmtId="49" fontId="12" fillId="4" borderId="15" applyNumberFormat="1" applyFont="1" applyFill="1" applyBorder="1" applyAlignment="1" applyProtection="0">
      <alignment vertical="bottom"/>
    </xf>
    <xf numFmtId="0" fontId="12" fillId="4" borderId="17" applyNumberFormat="1" applyFont="1" applyFill="1" applyBorder="1" applyAlignment="1" applyProtection="0">
      <alignment horizontal="center" vertical="bottom"/>
    </xf>
    <xf numFmtId="49" fontId="12" fillId="4" borderId="15" applyNumberFormat="1" applyFont="1" applyFill="1" applyBorder="1" applyAlignment="1" applyProtection="0">
      <alignment horizontal="left" vertical="bottom"/>
    </xf>
    <xf numFmtId="49" fontId="12" fillId="4" borderId="16" applyNumberFormat="1" applyFont="1" applyFill="1" applyBorder="1" applyAlignment="1" applyProtection="0">
      <alignment horizontal="left" vertical="bottom"/>
    </xf>
    <xf numFmtId="49" fontId="12" fillId="4" borderId="17" applyNumberFormat="1" applyFont="1" applyFill="1" applyBorder="1" applyAlignment="1" applyProtection="0">
      <alignment horizontal="left" vertical="bottom"/>
    </xf>
    <xf numFmtId="1" fontId="12" fillId="4" borderId="15" applyNumberFormat="1" applyFont="1" applyFill="1" applyBorder="1" applyAlignment="1" applyProtection="0">
      <alignment vertical="bottom"/>
    </xf>
    <xf numFmtId="0" fontId="11" fillId="4" borderId="17" applyNumberFormat="1" applyFont="1" applyFill="1" applyBorder="1" applyAlignment="1" applyProtection="0">
      <alignment vertical="bottom"/>
    </xf>
    <xf numFmtId="1" fontId="12" fillId="4" borderId="37" applyNumberFormat="1" applyFont="1" applyFill="1" applyBorder="1" applyAlignment="1" applyProtection="0">
      <alignment vertical="bottom"/>
    </xf>
    <xf numFmtId="0" fontId="12" fillId="4" borderId="37" applyNumberFormat="1" applyFont="1" applyFill="1" applyBorder="1" applyAlignment="1" applyProtection="0">
      <alignment vertical="bottom"/>
    </xf>
    <xf numFmtId="0" fontId="9" fillId="4" borderId="37" applyNumberFormat="0" applyFont="1" applyFill="1" applyBorder="1" applyAlignment="1" applyProtection="0">
      <alignment horizontal="center" vertical="center"/>
    </xf>
    <xf numFmtId="0" fontId="11" fillId="4" borderId="16" applyNumberFormat="1" applyFont="1" applyFill="1" applyBorder="1" applyAlignment="1" applyProtection="0">
      <alignment vertical="bottom"/>
    </xf>
    <xf numFmtId="1" fontId="12" fillId="4" borderId="16" applyNumberFormat="1" applyFont="1" applyFill="1" applyBorder="1" applyAlignment="1" applyProtection="0">
      <alignment vertical="bottom"/>
    </xf>
    <xf numFmtId="0" fontId="7" fillId="4" borderId="37" applyNumberFormat="0" applyFont="1" applyFill="1" applyBorder="1" applyAlignment="1" applyProtection="0">
      <alignment horizontal="center" vertical="center"/>
    </xf>
    <xf numFmtId="0" fontId="18" fillId="4" borderId="37" applyNumberFormat="0" applyFont="1" applyFill="1" applyBorder="1" applyAlignment="1" applyProtection="0">
      <alignment horizontal="center" vertical="center"/>
    </xf>
    <xf numFmtId="1" fontId="11" fillId="4" borderId="47" applyNumberFormat="1" applyFont="1" applyFill="1" applyBorder="1" applyAlignment="1" applyProtection="0">
      <alignment vertical="bottom"/>
    </xf>
    <xf numFmtId="49" fontId="12" fillId="4" borderId="18" applyNumberFormat="1" applyFont="1" applyFill="1" applyBorder="1" applyAlignment="1" applyProtection="0">
      <alignment vertical="bottom"/>
    </xf>
    <xf numFmtId="0" fontId="12" fillId="4" borderId="20" applyNumberFormat="1" applyFont="1" applyFill="1" applyBorder="1" applyAlignment="1" applyProtection="0">
      <alignment horizontal="center" vertical="bottom"/>
    </xf>
    <xf numFmtId="49" fontId="12" fillId="4" borderId="18" applyNumberFormat="1" applyFont="1" applyFill="1" applyBorder="1" applyAlignment="1" applyProtection="0">
      <alignment horizontal="left" vertical="bottom"/>
    </xf>
    <xf numFmtId="49" fontId="12" fillId="4" borderId="19" applyNumberFormat="1" applyFont="1" applyFill="1" applyBorder="1" applyAlignment="1" applyProtection="0">
      <alignment horizontal="left" vertical="bottom"/>
    </xf>
    <xf numFmtId="49" fontId="12" fillId="4" borderId="20" applyNumberFormat="1" applyFont="1" applyFill="1" applyBorder="1" applyAlignment="1" applyProtection="0">
      <alignment horizontal="left" vertical="bottom"/>
    </xf>
    <xf numFmtId="1" fontId="12" fillId="4" borderId="18" applyNumberFormat="1" applyFont="1" applyFill="1" applyBorder="1" applyAlignment="1" applyProtection="0">
      <alignment vertical="bottom"/>
    </xf>
    <xf numFmtId="0" fontId="11" fillId="4" borderId="19" applyNumberFormat="1" applyFont="1" applyFill="1" applyBorder="1" applyAlignment="1" applyProtection="0">
      <alignment vertical="bottom"/>
    </xf>
    <xf numFmtId="1" fontId="12" fillId="4" borderId="19" applyNumberFormat="1" applyFont="1" applyFill="1" applyBorder="1" applyAlignment="1" applyProtection="0">
      <alignment vertical="bottom"/>
    </xf>
    <xf numFmtId="0" fontId="11" fillId="4" borderId="20" applyNumberFormat="1" applyFont="1" applyFill="1" applyBorder="1" applyAlignment="1" applyProtection="0">
      <alignment vertical="bottom"/>
    </xf>
    <xf numFmtId="1" fontId="12" fillId="4" borderId="47" applyNumberFormat="1" applyFont="1" applyFill="1" applyBorder="1" applyAlignment="1" applyProtection="0">
      <alignment vertical="bottom"/>
    </xf>
    <xf numFmtId="0" fontId="12" fillId="4" borderId="47" applyNumberFormat="1" applyFont="1" applyFill="1" applyBorder="1" applyAlignment="1" applyProtection="0">
      <alignment vertical="bottom"/>
    </xf>
    <xf numFmtId="0" fontId="18" fillId="4" borderId="47" applyNumberFormat="0" applyFont="1" applyFill="1" applyBorder="1" applyAlignment="1" applyProtection="0">
      <alignment horizontal="center" vertical="center"/>
    </xf>
    <xf numFmtId="1" fontId="12" fillId="4" borderId="4" applyNumberFormat="1" applyFont="1" applyFill="1" applyBorder="1" applyAlignment="1" applyProtection="0">
      <alignment vertical="bottom"/>
    </xf>
    <xf numFmtId="0" fontId="12" fillId="4" borderId="4" applyNumberFormat="0" applyFont="1" applyFill="1" applyBorder="1" applyAlignment="1" applyProtection="0">
      <alignment vertical="bottom"/>
    </xf>
    <xf numFmtId="0" fontId="12" fillId="4" borderId="4" applyNumberFormat="0" applyFont="1" applyFill="1" applyBorder="1" applyAlignment="1" applyProtection="0">
      <alignment horizontal="center" vertical="bottom"/>
    </xf>
    <xf numFmtId="0" fontId="11" fillId="4" borderId="4" applyNumberFormat="0" applyFont="1" applyFill="1" applyBorder="1" applyAlignment="1" applyProtection="0">
      <alignment horizontal="center" vertical="bottom"/>
    </xf>
    <xf numFmtId="1" fontId="11" fillId="4" borderId="4" applyNumberFormat="1" applyFont="1" applyFill="1" applyBorder="1" applyAlignment="1" applyProtection="0">
      <alignment vertical="bottom"/>
    </xf>
    <xf numFmtId="0" fontId="11" fillId="4" borderId="4" applyNumberFormat="0" applyFont="1" applyFill="1" applyBorder="1" applyAlignment="1" applyProtection="0">
      <alignment vertical="bottom"/>
    </xf>
    <xf numFmtId="1" fontId="12" fillId="4" borderId="1" applyNumberFormat="1" applyFont="1" applyFill="1" applyBorder="1" applyAlignment="1" applyProtection="0">
      <alignment vertical="bottom"/>
    </xf>
    <xf numFmtId="49" fontId="12" fillId="4" borderId="1" applyNumberFormat="1" applyFont="1" applyFill="1" applyBorder="1" applyAlignment="1" applyProtection="0">
      <alignment horizontal="right" vertical="bottom"/>
    </xf>
    <xf numFmtId="0" fontId="12" fillId="4" borderId="1" applyNumberFormat="0" applyFont="1" applyFill="1" applyBorder="1" applyAlignment="1" applyProtection="0">
      <alignment horizontal="center" vertical="bottom"/>
    </xf>
    <xf numFmtId="2" fontId="12" fillId="4" borderId="1" applyNumberFormat="1" applyFont="1" applyFill="1" applyBorder="1" applyAlignment="1" applyProtection="0">
      <alignment vertical="bottom"/>
    </xf>
    <xf numFmtId="0" fontId="12"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49" fontId="18" fillId="4" borderId="3" applyNumberFormat="1" applyFont="1" applyFill="1" applyBorder="1" applyAlignment="1" applyProtection="0">
      <alignment horizontal="center" vertical="center"/>
    </xf>
    <xf numFmtId="0" fontId="18" fillId="4" borderId="4" applyNumberFormat="0" applyFont="1" applyFill="1" applyBorder="1" applyAlignment="1" applyProtection="0">
      <alignment horizontal="center" vertical="center"/>
    </xf>
    <xf numFmtId="0" fontId="18" fillId="4" borderId="5" applyNumberFormat="0" applyFont="1" applyFill="1" applyBorder="1" applyAlignment="1" applyProtection="0">
      <alignment horizontal="center" vertical="center"/>
    </xf>
    <xf numFmtId="49" fontId="0" fillId="7" borderId="48" applyNumberFormat="1" applyFont="1" applyFill="1" applyBorder="1" applyAlignment="1" applyProtection="0">
      <alignment horizontal="center" vertical="bottom"/>
    </xf>
    <xf numFmtId="49" fontId="19" fillId="8" borderId="49" applyNumberFormat="1" applyFont="1" applyFill="1" applyBorder="1" applyAlignment="1" applyProtection="0">
      <alignment horizontal="center" vertical="bottom"/>
    </xf>
    <xf numFmtId="0" fontId="0" borderId="1" applyNumberFormat="0" applyFont="1" applyFill="0" applyBorder="1" applyAlignment="1" applyProtection="0">
      <alignment vertical="bottom"/>
    </xf>
    <xf numFmtId="0" fontId="0" fillId="4" borderId="50" applyNumberFormat="0" applyFont="1" applyFill="1" applyBorder="1" applyAlignment="1" applyProtection="0">
      <alignment vertical="bottom"/>
    </xf>
    <xf numFmtId="0" fontId="0" fillId="4" borderId="24" applyNumberFormat="1" applyFont="1" applyFill="1" applyBorder="1" applyAlignment="1" applyProtection="0">
      <alignment vertical="bottom"/>
    </xf>
    <xf numFmtId="0" fontId="18" fillId="4" borderId="7" applyNumberFormat="0" applyFont="1" applyFill="1" applyBorder="1" applyAlignment="1" applyProtection="0">
      <alignment horizontal="center" vertical="center"/>
    </xf>
    <xf numFmtId="0" fontId="18" fillId="4" borderId="2" applyNumberFormat="0" applyFont="1" applyFill="1" applyBorder="1" applyAlignment="1" applyProtection="0">
      <alignment horizontal="center" vertical="center"/>
    </xf>
    <xf numFmtId="0" fontId="18" fillId="4" borderId="8" applyNumberFormat="0" applyFont="1" applyFill="1" applyBorder="1" applyAlignment="1" applyProtection="0">
      <alignment horizontal="center" vertical="center"/>
    </xf>
    <xf numFmtId="0" fontId="0" fillId="7" borderId="51" applyNumberFormat="1" applyFont="1" applyFill="1" applyBorder="1" applyAlignment="1" applyProtection="0">
      <alignment horizontal="center" vertical="bottom"/>
    </xf>
    <xf numFmtId="0" fontId="0" fillId="8" borderId="52" applyNumberFormat="0" applyFont="1" applyFill="1" applyBorder="1" applyAlignment="1" applyProtection="0">
      <alignment vertical="bottom"/>
    </xf>
    <xf numFmtId="49" fontId="10" fillId="4" borderId="11" applyNumberFormat="1" applyFont="1" applyFill="1" applyBorder="1" applyAlignment="1" applyProtection="0">
      <alignment horizontal="center" vertical="bottom"/>
    </xf>
    <xf numFmtId="0" fontId="0" fillId="4" borderId="53" applyNumberFormat="0" applyFont="1" applyFill="1" applyBorder="1" applyAlignment="1" applyProtection="0">
      <alignment horizontal="center" vertical="bottom"/>
    </xf>
    <xf numFmtId="0" fontId="0" fillId="8" borderId="54" applyNumberFormat="0" applyFont="1" applyFill="1" applyBorder="1" applyAlignment="1" applyProtection="0">
      <alignment vertical="bottom"/>
    </xf>
    <xf numFmtId="49" fontId="10" fillId="8" borderId="11" applyNumberFormat="1" applyFont="1" applyFill="1" applyBorder="1" applyAlignment="1" applyProtection="0">
      <alignment horizontal="center" vertical="bottom"/>
    </xf>
    <xf numFmtId="49" fontId="10" borderId="11" applyNumberFormat="1" applyFont="1" applyFill="0" applyBorder="1" applyAlignment="1" applyProtection="0">
      <alignment horizontal="center" vertical="bottom"/>
    </xf>
    <xf numFmtId="49" fontId="7" borderId="9" applyNumberFormat="1" applyFont="1" applyFill="0" applyBorder="1" applyAlignment="1" applyProtection="0">
      <alignment horizontal="center" vertical="bottom"/>
    </xf>
    <xf numFmtId="49" fontId="7" borderId="29" applyNumberFormat="1" applyFont="1" applyFill="0" applyBorder="1" applyAlignment="1" applyProtection="0">
      <alignment horizontal="center" vertical="bottom"/>
    </xf>
    <xf numFmtId="49" fontId="7" borderId="10" applyNumberFormat="1" applyFont="1" applyFill="0" applyBorder="1" applyAlignment="1" applyProtection="0">
      <alignment horizontal="center" vertical="bottom"/>
    </xf>
    <xf numFmtId="49" fontId="0" fillId="4" borderId="55" applyNumberFormat="1" applyFont="1" applyFill="1" applyBorder="1" applyAlignment="1" applyProtection="0">
      <alignment vertical="bottom"/>
    </xf>
    <xf numFmtId="0" fontId="0" fillId="8" borderId="56" applyNumberFormat="0" applyFont="1" applyFill="1" applyBorder="1" applyAlignment="1" applyProtection="0">
      <alignment vertical="bottom"/>
    </xf>
    <xf numFmtId="49" fontId="12" fillId="8" borderId="13" applyNumberFormat="1" applyFont="1" applyFill="1" applyBorder="1" applyAlignment="1" applyProtection="0">
      <alignment horizontal="center" vertical="bottom"/>
    </xf>
    <xf numFmtId="49" fontId="12" borderId="13" applyNumberFormat="1" applyFont="1" applyFill="0" applyBorder="1" applyAlignment="1" applyProtection="0">
      <alignment horizontal="center" vertical="bottom"/>
    </xf>
    <xf numFmtId="49" fontId="0" fillId="4" borderId="35" applyNumberFormat="1" applyFont="1" applyFill="1" applyBorder="1" applyAlignment="1" applyProtection="0">
      <alignment vertical="bottom"/>
    </xf>
    <xf numFmtId="49" fontId="18" borderId="12" applyNumberFormat="1" applyFont="1" applyFill="0" applyBorder="1" applyAlignment="1" applyProtection="0">
      <alignment horizontal="center" vertical="bottom"/>
    </xf>
    <xf numFmtId="49" fontId="18" borderId="13" applyNumberFormat="1" applyFont="1" applyFill="0" applyBorder="1" applyAlignment="1" applyProtection="0">
      <alignment horizontal="center" vertical="bottom"/>
    </xf>
    <xf numFmtId="49" fontId="18" borderId="14" applyNumberFormat="1" applyFont="1" applyFill="0" applyBorder="1" applyAlignment="1" applyProtection="0">
      <alignment horizontal="center" vertical="bottom"/>
    </xf>
    <xf numFmtId="49" fontId="12" fillId="8" borderId="16" applyNumberFormat="1" applyFont="1" applyFill="1" applyBorder="1" applyAlignment="1" applyProtection="0">
      <alignment horizontal="center" vertical="bottom"/>
    </xf>
    <xf numFmtId="49" fontId="12" borderId="16" applyNumberFormat="1" applyFont="1" applyFill="0" applyBorder="1" applyAlignment="1" applyProtection="0">
      <alignment horizontal="center" vertical="bottom"/>
    </xf>
    <xf numFmtId="49" fontId="18" borderId="15" applyNumberFormat="1" applyFont="1" applyFill="0" applyBorder="1" applyAlignment="1" applyProtection="0">
      <alignment horizontal="center" vertical="bottom"/>
    </xf>
    <xf numFmtId="49" fontId="18" borderId="16" applyNumberFormat="1" applyFont="1" applyFill="0" applyBorder="1" applyAlignment="1" applyProtection="0">
      <alignment horizontal="center" vertical="bottom"/>
    </xf>
    <xf numFmtId="49" fontId="18" borderId="17" applyNumberFormat="1" applyFont="1" applyFill="0" applyBorder="1" applyAlignment="1" applyProtection="0">
      <alignment horizontal="center" vertical="bottom"/>
    </xf>
    <xf numFmtId="49" fontId="18" borderId="18" applyNumberFormat="1" applyFont="1" applyFill="0" applyBorder="1" applyAlignment="1" applyProtection="0">
      <alignment horizontal="center" vertical="bottom"/>
    </xf>
    <xf numFmtId="49" fontId="18" borderId="19" applyNumberFormat="1" applyFont="1" applyFill="0" applyBorder="1" applyAlignment="1" applyProtection="0">
      <alignment horizontal="center" vertical="bottom"/>
    </xf>
    <xf numFmtId="49" fontId="18" borderId="20" applyNumberFormat="1" applyFont="1" applyFill="0" applyBorder="1" applyAlignment="1" applyProtection="0">
      <alignment horizontal="center" vertical="bottom"/>
    </xf>
    <xf numFmtId="0" fontId="0" fillId="4" borderId="57" applyNumberFormat="0" applyFont="1" applyFill="1" applyBorder="1" applyAlignment="1" applyProtection="0">
      <alignment vertical="bottom"/>
    </xf>
    <xf numFmtId="0" fontId="0" borderId="39"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0" borderId="1" applyNumberFormat="1" applyFont="1" applyFill="0" applyBorder="1" applyAlignment="1" applyProtection="0">
      <alignment vertical="bottom"/>
    </xf>
    <xf numFmtId="0" fontId="0" applyNumberFormat="1" applyFont="1" applyFill="0" applyBorder="0" applyAlignment="1" applyProtection="0">
      <alignment vertical="bottom"/>
    </xf>
    <xf numFmtId="49" fontId="20" fillId="4" borderId="1" applyNumberFormat="1" applyFont="1" applyFill="1" applyBorder="1" applyAlignment="1" applyProtection="0">
      <alignment horizontal="center" vertical="center"/>
    </xf>
    <xf numFmtId="49" fontId="21" fillId="4" borderId="1" applyNumberFormat="1" applyFont="1" applyFill="1" applyBorder="1" applyAlignment="1" applyProtection="0">
      <alignment horizontal="center" vertical="center"/>
    </xf>
    <xf numFmtId="0" fontId="14" fillId="4" borderId="2" applyNumberFormat="0" applyFont="1" applyFill="1" applyBorder="1" applyAlignment="1" applyProtection="0">
      <alignment horizontal="center" vertical="center"/>
    </xf>
    <xf numFmtId="0" fontId="14" fillId="4" borderId="2" applyNumberFormat="0" applyFont="1" applyFill="1" applyBorder="1" applyAlignment="1" applyProtection="0">
      <alignment vertical="bottom"/>
    </xf>
    <xf numFmtId="1" fontId="14" fillId="4" borderId="2" applyNumberFormat="1" applyFont="1" applyFill="1" applyBorder="1" applyAlignment="1" applyProtection="0">
      <alignment vertical="bottom"/>
    </xf>
    <xf numFmtId="49" fontId="14" fillId="4" borderId="11" applyNumberFormat="1" applyFont="1" applyFill="1" applyBorder="1" applyAlignment="1" applyProtection="0">
      <alignment horizontal="center" vertical="center"/>
    </xf>
    <xf numFmtId="49" fontId="14" fillId="4" borderId="9" applyNumberFormat="1" applyFont="1" applyFill="1" applyBorder="1" applyAlignment="1" applyProtection="0">
      <alignment horizontal="center" vertical="center"/>
    </xf>
    <xf numFmtId="49" fontId="14" fillId="4" borderId="29" applyNumberFormat="1" applyFont="1" applyFill="1" applyBorder="1" applyAlignment="1" applyProtection="0">
      <alignment horizontal="center" vertical="center"/>
    </xf>
    <xf numFmtId="49" fontId="14" fillId="4" borderId="10" applyNumberFormat="1" applyFont="1" applyFill="1" applyBorder="1" applyAlignment="1" applyProtection="0">
      <alignment horizontal="center" vertical="center"/>
    </xf>
    <xf numFmtId="49" fontId="14" fillId="4" borderId="46" applyNumberFormat="1" applyFont="1" applyFill="1" applyBorder="1" applyAlignment="1" applyProtection="0">
      <alignment horizontal="center" vertical="center"/>
    </xf>
    <xf numFmtId="0" fontId="14" fillId="4" borderId="12" applyNumberFormat="0" applyFont="1" applyFill="1" applyBorder="1" applyAlignment="1" applyProtection="0">
      <alignment horizontal="left" vertical="center"/>
    </xf>
    <xf numFmtId="0" fontId="14" fillId="4" borderId="14" applyNumberFormat="0" applyFont="1" applyFill="1" applyBorder="1" applyAlignment="1" applyProtection="0">
      <alignment horizontal="center" vertical="center"/>
    </xf>
    <xf numFmtId="1" fontId="14" fillId="4" borderId="12" applyNumberFormat="1" applyFont="1" applyFill="1" applyBorder="1" applyAlignment="1" applyProtection="0">
      <alignment horizontal="right" vertical="center"/>
    </xf>
    <xf numFmtId="1" fontId="14" fillId="4" borderId="13" applyNumberFormat="1" applyFont="1" applyFill="1" applyBorder="1" applyAlignment="1" applyProtection="0">
      <alignment horizontal="right" vertical="center"/>
    </xf>
    <xf numFmtId="1" fontId="14" fillId="4" borderId="14" applyNumberFormat="1" applyFont="1" applyFill="1" applyBorder="1" applyAlignment="1" applyProtection="0">
      <alignment horizontal="right" vertical="center"/>
    </xf>
    <xf numFmtId="0" fontId="14" fillId="4" borderId="46" applyNumberFormat="0" applyFont="1" applyFill="1" applyBorder="1" applyAlignment="1" applyProtection="0">
      <alignment vertical="bottom"/>
    </xf>
    <xf numFmtId="49" fontId="14" fillId="4" borderId="37" applyNumberFormat="1" applyFont="1" applyFill="1" applyBorder="1" applyAlignment="1" applyProtection="0">
      <alignment horizontal="center" vertical="center"/>
    </xf>
    <xf numFmtId="0" fontId="14" fillId="4" borderId="15" applyNumberFormat="0" applyFont="1" applyFill="1" applyBorder="1" applyAlignment="1" applyProtection="0">
      <alignment horizontal="left" vertical="center"/>
    </xf>
    <xf numFmtId="0" fontId="14" fillId="4" borderId="17" applyNumberFormat="0" applyFont="1" applyFill="1" applyBorder="1" applyAlignment="1" applyProtection="0">
      <alignment horizontal="center" vertical="center"/>
    </xf>
    <xf numFmtId="1" fontId="14" fillId="4" borderId="15" applyNumberFormat="1" applyFont="1" applyFill="1" applyBorder="1" applyAlignment="1" applyProtection="0">
      <alignment horizontal="right" vertical="center"/>
    </xf>
    <xf numFmtId="1" fontId="14" fillId="4" borderId="16" applyNumberFormat="1" applyFont="1" applyFill="1" applyBorder="1" applyAlignment="1" applyProtection="0">
      <alignment horizontal="right" vertical="center"/>
    </xf>
    <xf numFmtId="1" fontId="14" fillId="4" borderId="17" applyNumberFormat="1" applyFont="1" applyFill="1" applyBorder="1" applyAlignment="1" applyProtection="0">
      <alignment horizontal="right" vertical="center"/>
    </xf>
    <xf numFmtId="0" fontId="14" fillId="4" borderId="37" applyNumberFormat="0" applyFont="1" applyFill="1" applyBorder="1" applyAlignment="1" applyProtection="0">
      <alignment vertical="bottom"/>
    </xf>
    <xf numFmtId="49" fontId="14" fillId="4" borderId="47" applyNumberFormat="1" applyFont="1" applyFill="1" applyBorder="1" applyAlignment="1" applyProtection="0">
      <alignment horizontal="center" vertical="center"/>
    </xf>
    <xf numFmtId="0" fontId="14" fillId="4" borderId="18" applyNumberFormat="0" applyFont="1" applyFill="1" applyBorder="1" applyAlignment="1" applyProtection="0">
      <alignment horizontal="left" vertical="center"/>
    </xf>
    <xf numFmtId="0" fontId="14" fillId="4" borderId="20" applyNumberFormat="0" applyFont="1" applyFill="1" applyBorder="1" applyAlignment="1" applyProtection="0">
      <alignment horizontal="center" vertical="center"/>
    </xf>
    <xf numFmtId="1" fontId="14" fillId="4" borderId="18" applyNumberFormat="1" applyFont="1" applyFill="1" applyBorder="1" applyAlignment="1" applyProtection="0">
      <alignment horizontal="right" vertical="center"/>
    </xf>
    <xf numFmtId="1" fontId="14" fillId="4" borderId="19" applyNumberFormat="1" applyFont="1" applyFill="1" applyBorder="1" applyAlignment="1" applyProtection="0">
      <alignment horizontal="right" vertical="center"/>
    </xf>
    <xf numFmtId="1" fontId="14" fillId="4" borderId="20" applyNumberFormat="1" applyFont="1" applyFill="1" applyBorder="1" applyAlignment="1" applyProtection="0">
      <alignment horizontal="right" vertical="center"/>
    </xf>
    <xf numFmtId="0" fontId="14" fillId="4" borderId="47" applyNumberFormat="0" applyFont="1" applyFill="1" applyBorder="1" applyAlignment="1" applyProtection="0">
      <alignment vertical="bottom"/>
    </xf>
    <xf numFmtId="49" fontId="20" fillId="4" borderId="4" applyNumberFormat="1" applyFont="1" applyFill="1" applyBorder="1" applyAlignment="1" applyProtection="0">
      <alignment horizontal="center" vertical="center"/>
    </xf>
    <xf numFmtId="49" fontId="21" fillId="4" borderId="4" applyNumberFormat="1" applyFont="1" applyFill="1" applyBorder="1" applyAlignment="1" applyProtection="0">
      <alignment horizontal="center" vertical="center"/>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6">
    <dxf>
      <fill>
        <patternFill patternType="solid">
          <fgColor indexed="14"/>
          <bgColor indexed="15"/>
        </patternFill>
      </fill>
    </dxf>
    <dxf>
      <font>
        <color rgb="ff4600a5"/>
      </font>
      <fill>
        <patternFill patternType="solid">
          <fgColor indexed="14"/>
          <bgColor indexed="15"/>
        </patternFill>
      </fill>
    </dxf>
    <dxf>
      <font>
        <color rgb="ff4600a5"/>
      </font>
      <fill>
        <patternFill patternType="solid">
          <fgColor indexed="14"/>
          <bgColor indexed="15"/>
        </patternFill>
      </fill>
    </dxf>
    <dxf>
      <font>
        <b val="1"/>
        <color rgb="ff0000d4"/>
      </font>
    </dxf>
    <dxf>
      <font>
        <b val="1"/>
        <color rgb="ff0066cc"/>
      </font>
    </dxf>
    <dxf>
      <font>
        <b val="1"/>
        <color rgb="ffff99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00000000"/>
      <rgbColor rgb="ffff99cc"/>
      <rgbColor rgb="ff4600a5"/>
      <rgbColor rgb="ff0066cc"/>
      <rgbColor rgb="ff333399"/>
      <rgbColor rgb="ffdd0806"/>
      <rgbColor rgb="ff0000d4"/>
      <rgbColor rgb="ffdbe5f1"/>
      <rgbColor rgb="ffffff00"/>
      <rgbColor rgb="ffff9900"/>
      <rgbColor rgb="ffffc000"/>
      <rgbColor rgb="ff003366"/>
      <rgbColor rgb="ffcc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5.png"/><Relationship Id="rId4" Type="http://schemas.openxmlformats.org/officeDocument/2006/relationships/image" Target="../media/image6.png"/><Relationship Id="rId5" Type="http://schemas.openxmlformats.org/officeDocument/2006/relationships/image" Target="../media/image7.png"/><Relationship Id="rId6" Type="http://schemas.openxmlformats.org/officeDocument/2006/relationships/image" Target="../media/image8.png"/><Relationship Id="rId7" Type="http://schemas.openxmlformats.org/officeDocument/2006/relationships/image" Target="../media/image9.png"/><Relationship Id="rId8" Type="http://schemas.openxmlformats.org/officeDocument/2006/relationships/image" Target="../media/image10.png"/><Relationship Id="rId9" Type="http://schemas.openxmlformats.org/officeDocument/2006/relationships/image" Target="../media/image11.png"/><Relationship Id="rId10" Type="http://schemas.openxmlformats.org/officeDocument/2006/relationships/image" Target="../media/image12.png"/><Relationship Id="rId11" Type="http://schemas.openxmlformats.org/officeDocument/2006/relationships/image" Target="../media/image13.png"/><Relationship Id="rId12" Type="http://schemas.openxmlformats.org/officeDocument/2006/relationships/image" Target="../media/image14.png"/><Relationship Id="rId13" Type="http://schemas.openxmlformats.org/officeDocument/2006/relationships/image" Target="../media/image15.png"/><Relationship Id="rId14" Type="http://schemas.openxmlformats.org/officeDocument/2006/relationships/image" Target="../media/image16.png"/><Relationship Id="rId15" Type="http://schemas.openxmlformats.org/officeDocument/2006/relationships/image" Target="../media/image17.png"/><Relationship Id="rId16" Type="http://schemas.openxmlformats.org/officeDocument/2006/relationships/image" Target="../media/image18.png"/><Relationship Id="rId17" Type="http://schemas.openxmlformats.org/officeDocument/2006/relationships/image" Target="../media/image19.png"/><Relationship Id="rId18" Type="http://schemas.openxmlformats.org/officeDocument/2006/relationships/image" Target="../media/image20.png"/><Relationship Id="rId19" Type="http://schemas.openxmlformats.org/officeDocument/2006/relationships/image" Target="../media/image21.png"/><Relationship Id="rId20" Type="http://schemas.openxmlformats.org/officeDocument/2006/relationships/image" Target="../media/image22.png"/><Relationship Id="rId21" Type="http://schemas.openxmlformats.org/officeDocument/2006/relationships/image" Target="../media/image23.png"/><Relationship Id="rId22" Type="http://schemas.openxmlformats.org/officeDocument/2006/relationships/image" Target="../media/image24.png"/><Relationship Id="rId23" Type="http://schemas.openxmlformats.org/officeDocument/2006/relationships/image" Target="../media/image25.png"/><Relationship Id="rId24" Type="http://schemas.openxmlformats.org/officeDocument/2006/relationships/image" Target="../media/image26.png"/><Relationship Id="rId25" Type="http://schemas.openxmlformats.org/officeDocument/2006/relationships/image" Target="../media/image27.png"/><Relationship Id="rId26" Type="http://schemas.openxmlformats.org/officeDocument/2006/relationships/image" Target="../media/image28.png"/><Relationship Id="rId27" Type="http://schemas.openxmlformats.org/officeDocument/2006/relationships/image" Target="../media/image29.png"/><Relationship Id="rId28" Type="http://schemas.openxmlformats.org/officeDocument/2006/relationships/image" Target="../media/image30.png"/><Relationship Id="rId29" Type="http://schemas.openxmlformats.org/officeDocument/2006/relationships/image" Target="../media/image31.png"/><Relationship Id="rId30" Type="http://schemas.openxmlformats.org/officeDocument/2006/relationships/image" Target="../media/image32.png"/><Relationship Id="rId31" Type="http://schemas.openxmlformats.org/officeDocument/2006/relationships/image" Target="../media/image33.png"/><Relationship Id="rId32" Type="http://schemas.openxmlformats.org/officeDocument/2006/relationships/image" Target="../media/image34.png"/><Relationship Id="rId33" Type="http://schemas.openxmlformats.org/officeDocument/2006/relationships/image" Target="../media/image35.png"/><Relationship Id="rId34" Type="http://schemas.openxmlformats.org/officeDocument/2006/relationships/image" Target="../media/image36.png"/><Relationship Id="rId35" Type="http://schemas.openxmlformats.org/officeDocument/2006/relationships/image" Target="../media/image37.png"/></Relationships>

</file>

<file path=xl/drawings/_rels/drawing3.xml.rels><?xml version="1.0" encoding="UTF-8"?>
<Relationships xmlns="http://schemas.openxmlformats.org/package/2006/relationships"><Relationship Id="rId1" Type="http://schemas.openxmlformats.org/officeDocument/2006/relationships/image" Target="../media/image38.png"/></Relationships>

</file>

<file path=xl/drawings/_rels/drawing4.xml.rels><?xml version="1.0" encoding="UTF-8"?>
<Relationships xmlns="http://schemas.openxmlformats.org/package/2006/relationships"><Relationship Id="rId1" Type="http://schemas.openxmlformats.org/officeDocument/2006/relationships/image" Target="../media/image39.png"/><Relationship Id="rId2" Type="http://schemas.openxmlformats.org/officeDocument/2006/relationships/image" Target="../media/image40.png"/><Relationship Id="rId3" Type="http://schemas.openxmlformats.org/officeDocument/2006/relationships/image" Target="../media/image4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327012</xdr:colOff>
      <xdr:row>1</xdr:row>
      <xdr:rowOff>9562</xdr:rowOff>
    </xdr:from>
    <xdr:to>
      <xdr:col>5</xdr:col>
      <xdr:colOff>1222362</xdr:colOff>
      <xdr:row>4</xdr:row>
      <xdr:rowOff>144075</xdr:rowOff>
    </xdr:to>
    <xdr:pic>
      <xdr:nvPicPr>
        <xdr:cNvPr id="5" name="image.pdf" descr="image.pdf"/>
        <xdr:cNvPicPr>
          <a:picLocks noChangeAspect="1"/>
        </xdr:cNvPicPr>
      </xdr:nvPicPr>
      <xdr:blipFill>
        <a:blip r:embed="rId1">
          <a:extLst/>
        </a:blip>
        <a:stretch>
          <a:fillRect/>
        </a:stretch>
      </xdr:blipFill>
      <xdr:spPr>
        <a:xfrm>
          <a:off x="4416412" y="171487"/>
          <a:ext cx="895351" cy="620289"/>
        </a:xfrm>
        <a:prstGeom prst="rect">
          <a:avLst/>
        </a:prstGeom>
        <a:ln w="12700" cap="flat">
          <a:noFill/>
          <a:miter lim="400000"/>
        </a:ln>
        <a:effectLst/>
      </xdr:spPr>
    </xdr:pic>
    <xdr:clientData/>
  </xdr:twoCellAnchor>
  <xdr:twoCellAnchor>
    <xdr:from>
      <xdr:col>6</xdr:col>
      <xdr:colOff>458092</xdr:colOff>
      <xdr:row>1</xdr:row>
      <xdr:rowOff>9562</xdr:rowOff>
    </xdr:from>
    <xdr:to>
      <xdr:col>6</xdr:col>
      <xdr:colOff>1450627</xdr:colOff>
      <xdr:row>4</xdr:row>
      <xdr:rowOff>144075</xdr:rowOff>
    </xdr:to>
    <xdr:pic>
      <xdr:nvPicPr>
        <xdr:cNvPr id="6" name="image.pdf" descr="image.pdf"/>
        <xdr:cNvPicPr>
          <a:picLocks noChangeAspect="1"/>
        </xdr:cNvPicPr>
      </xdr:nvPicPr>
      <xdr:blipFill>
        <a:blip r:embed="rId2">
          <a:extLst/>
        </a:blip>
        <a:stretch>
          <a:fillRect/>
        </a:stretch>
      </xdr:blipFill>
      <xdr:spPr>
        <a:xfrm>
          <a:off x="6338192" y="171487"/>
          <a:ext cx="992536" cy="620289"/>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629840</xdr:colOff>
      <xdr:row>40</xdr:row>
      <xdr:rowOff>9600</xdr:rowOff>
    </xdr:from>
    <xdr:to>
      <xdr:col>0</xdr:col>
      <xdr:colOff>1282501</xdr:colOff>
      <xdr:row>42</xdr:row>
      <xdr:rowOff>0</xdr:rowOff>
    </xdr:to>
    <xdr:pic>
      <xdr:nvPicPr>
        <xdr:cNvPr id="8" name="image.pdf" descr="image.pdf"/>
        <xdr:cNvPicPr>
          <a:picLocks noChangeAspect="1"/>
        </xdr:cNvPicPr>
      </xdr:nvPicPr>
      <xdr:blipFill>
        <a:blip r:embed="rId1">
          <a:extLst/>
        </a:blip>
        <a:stretch>
          <a:fillRect/>
        </a:stretch>
      </xdr:blipFill>
      <xdr:spPr>
        <a:xfrm>
          <a:off x="629840" y="6143700"/>
          <a:ext cx="652662" cy="295200"/>
        </a:xfrm>
        <a:prstGeom prst="rect">
          <a:avLst/>
        </a:prstGeom>
        <a:ln w="12700" cap="flat">
          <a:noFill/>
          <a:miter lim="400000"/>
        </a:ln>
        <a:effectLst/>
      </xdr:spPr>
    </xdr:pic>
    <xdr:clientData/>
  </xdr:twoCellAnchor>
  <xdr:twoCellAnchor>
    <xdr:from>
      <xdr:col>3</xdr:col>
      <xdr:colOff>21877</xdr:colOff>
      <xdr:row>40</xdr:row>
      <xdr:rowOff>28800</xdr:rowOff>
    </xdr:from>
    <xdr:to>
      <xdr:col>4</xdr:col>
      <xdr:colOff>142800</xdr:colOff>
      <xdr:row>42</xdr:row>
      <xdr:rowOff>19199</xdr:rowOff>
    </xdr:to>
    <xdr:pic>
      <xdr:nvPicPr>
        <xdr:cNvPr id="9" name="image.pdf" descr="image.pdf"/>
        <xdr:cNvPicPr>
          <a:picLocks noChangeAspect="1"/>
        </xdr:cNvPicPr>
      </xdr:nvPicPr>
      <xdr:blipFill>
        <a:blip r:embed="rId2">
          <a:extLst/>
        </a:blip>
        <a:stretch>
          <a:fillRect/>
        </a:stretch>
      </xdr:blipFill>
      <xdr:spPr>
        <a:xfrm>
          <a:off x="3400077" y="6162900"/>
          <a:ext cx="654324" cy="295200"/>
        </a:xfrm>
        <a:prstGeom prst="rect">
          <a:avLst/>
        </a:prstGeom>
        <a:ln w="12700" cap="flat">
          <a:noFill/>
          <a:miter lim="400000"/>
        </a:ln>
        <a:effectLst/>
      </xdr:spPr>
    </xdr:pic>
    <xdr:clientData/>
  </xdr:twoCellAnchor>
  <xdr:twoCellAnchor>
    <xdr:from>
      <xdr:col>8</xdr:col>
      <xdr:colOff>21914</xdr:colOff>
      <xdr:row>40</xdr:row>
      <xdr:rowOff>28800</xdr:rowOff>
    </xdr:from>
    <xdr:to>
      <xdr:col>8</xdr:col>
      <xdr:colOff>680070</xdr:colOff>
      <xdr:row>42</xdr:row>
      <xdr:rowOff>19199</xdr:rowOff>
    </xdr:to>
    <xdr:pic>
      <xdr:nvPicPr>
        <xdr:cNvPr id="10" name="image.pdf" descr="image.pdf"/>
        <xdr:cNvPicPr>
          <a:picLocks noChangeAspect="1"/>
        </xdr:cNvPicPr>
      </xdr:nvPicPr>
      <xdr:blipFill>
        <a:blip r:embed="rId3">
          <a:extLst/>
        </a:blip>
        <a:stretch>
          <a:fillRect/>
        </a:stretch>
      </xdr:blipFill>
      <xdr:spPr>
        <a:xfrm>
          <a:off x="6156014" y="6162900"/>
          <a:ext cx="658157" cy="295200"/>
        </a:xfrm>
        <a:prstGeom prst="rect">
          <a:avLst/>
        </a:prstGeom>
        <a:ln w="12700" cap="flat">
          <a:noFill/>
          <a:miter lim="400000"/>
        </a:ln>
        <a:effectLst/>
      </xdr:spPr>
    </xdr:pic>
    <xdr:clientData/>
  </xdr:twoCellAnchor>
  <xdr:twoCellAnchor>
    <xdr:from>
      <xdr:col>13</xdr:col>
      <xdr:colOff>0</xdr:colOff>
      <xdr:row>37</xdr:row>
      <xdr:rowOff>38399</xdr:rowOff>
    </xdr:from>
    <xdr:to>
      <xdr:col>14</xdr:col>
      <xdr:colOff>388937</xdr:colOff>
      <xdr:row>39</xdr:row>
      <xdr:rowOff>28800</xdr:rowOff>
    </xdr:to>
    <xdr:pic>
      <xdr:nvPicPr>
        <xdr:cNvPr id="11" name="image.pdf" descr="image.pdf"/>
        <xdr:cNvPicPr>
          <a:picLocks noChangeAspect="1"/>
        </xdr:cNvPicPr>
      </xdr:nvPicPr>
      <xdr:blipFill>
        <a:blip r:embed="rId4">
          <a:extLst/>
        </a:blip>
        <a:stretch>
          <a:fillRect/>
        </a:stretch>
      </xdr:blipFill>
      <xdr:spPr>
        <a:xfrm>
          <a:off x="8737600" y="5715299"/>
          <a:ext cx="1125538" cy="295202"/>
        </a:xfrm>
        <a:prstGeom prst="rect">
          <a:avLst/>
        </a:prstGeom>
        <a:ln w="12700" cap="flat">
          <a:noFill/>
          <a:miter lim="400000"/>
        </a:ln>
        <a:effectLst/>
      </xdr:spPr>
    </xdr:pic>
    <xdr:clientData/>
  </xdr:twoCellAnchor>
  <xdr:twoCellAnchor>
    <xdr:from>
      <xdr:col>17</xdr:col>
      <xdr:colOff>0</xdr:colOff>
      <xdr:row>37</xdr:row>
      <xdr:rowOff>38399</xdr:rowOff>
    </xdr:from>
    <xdr:to>
      <xdr:col>20</xdr:col>
      <xdr:colOff>21728</xdr:colOff>
      <xdr:row>39</xdr:row>
      <xdr:rowOff>28800</xdr:rowOff>
    </xdr:to>
    <xdr:pic>
      <xdr:nvPicPr>
        <xdr:cNvPr id="12" name="image.pdf" descr="image.pdf"/>
        <xdr:cNvPicPr>
          <a:picLocks noChangeAspect="1"/>
        </xdr:cNvPicPr>
      </xdr:nvPicPr>
      <xdr:blipFill>
        <a:blip r:embed="rId5">
          <a:extLst/>
        </a:blip>
        <a:stretch>
          <a:fillRect/>
        </a:stretch>
      </xdr:blipFill>
      <xdr:spPr>
        <a:xfrm>
          <a:off x="10782300" y="5715299"/>
          <a:ext cx="948829" cy="295202"/>
        </a:xfrm>
        <a:prstGeom prst="rect">
          <a:avLst/>
        </a:prstGeom>
        <a:ln w="12700" cap="flat">
          <a:noFill/>
          <a:miter lim="400000"/>
        </a:ln>
        <a:effectLst/>
      </xdr:spPr>
    </xdr:pic>
    <xdr:clientData/>
  </xdr:twoCellAnchor>
  <xdr:twoCellAnchor>
    <xdr:from>
      <xdr:col>17</xdr:col>
      <xdr:colOff>0</xdr:colOff>
      <xdr:row>40</xdr:row>
      <xdr:rowOff>28800</xdr:rowOff>
    </xdr:from>
    <xdr:to>
      <xdr:col>20</xdr:col>
      <xdr:colOff>21728</xdr:colOff>
      <xdr:row>42</xdr:row>
      <xdr:rowOff>19199</xdr:rowOff>
    </xdr:to>
    <xdr:pic>
      <xdr:nvPicPr>
        <xdr:cNvPr id="13" name="image.pdf" descr="image.pdf"/>
        <xdr:cNvPicPr>
          <a:picLocks noChangeAspect="1"/>
        </xdr:cNvPicPr>
      </xdr:nvPicPr>
      <xdr:blipFill>
        <a:blip r:embed="rId6">
          <a:extLst/>
        </a:blip>
        <a:stretch>
          <a:fillRect/>
        </a:stretch>
      </xdr:blipFill>
      <xdr:spPr>
        <a:xfrm>
          <a:off x="10782300" y="6162900"/>
          <a:ext cx="948829" cy="295200"/>
        </a:xfrm>
        <a:prstGeom prst="rect">
          <a:avLst/>
        </a:prstGeom>
        <a:ln w="12700" cap="flat">
          <a:noFill/>
          <a:miter lim="400000"/>
        </a:ln>
        <a:effectLst/>
      </xdr:spPr>
    </xdr:pic>
    <xdr:clientData/>
  </xdr:twoCellAnchor>
  <xdr:twoCellAnchor>
    <xdr:from>
      <xdr:col>0</xdr:col>
      <xdr:colOff>629840</xdr:colOff>
      <xdr:row>37</xdr:row>
      <xdr:rowOff>19199</xdr:rowOff>
    </xdr:from>
    <xdr:to>
      <xdr:col>0</xdr:col>
      <xdr:colOff>2313979</xdr:colOff>
      <xdr:row>39</xdr:row>
      <xdr:rowOff>0</xdr:rowOff>
    </xdr:to>
    <xdr:pic>
      <xdr:nvPicPr>
        <xdr:cNvPr id="14" name="image.pdf" descr="image.pdf"/>
        <xdr:cNvPicPr>
          <a:picLocks noChangeAspect="1"/>
        </xdr:cNvPicPr>
      </xdr:nvPicPr>
      <xdr:blipFill>
        <a:blip r:embed="rId7">
          <a:extLst/>
        </a:blip>
        <a:stretch>
          <a:fillRect/>
        </a:stretch>
      </xdr:blipFill>
      <xdr:spPr>
        <a:xfrm>
          <a:off x="629840" y="5696099"/>
          <a:ext cx="1684140" cy="285601"/>
        </a:xfrm>
        <a:prstGeom prst="rect">
          <a:avLst/>
        </a:prstGeom>
        <a:ln w="12700" cap="flat">
          <a:noFill/>
          <a:miter lim="400000"/>
        </a:ln>
        <a:effectLst/>
      </xdr:spPr>
    </xdr:pic>
    <xdr:clientData/>
  </xdr:twoCellAnchor>
  <xdr:twoCellAnchor>
    <xdr:from>
      <xdr:col>3</xdr:col>
      <xdr:colOff>21877</xdr:colOff>
      <xdr:row>37</xdr:row>
      <xdr:rowOff>38399</xdr:rowOff>
    </xdr:from>
    <xdr:to>
      <xdr:col>5</xdr:col>
      <xdr:colOff>701985</xdr:colOff>
      <xdr:row>39</xdr:row>
      <xdr:rowOff>28800</xdr:rowOff>
    </xdr:to>
    <xdr:pic>
      <xdr:nvPicPr>
        <xdr:cNvPr id="15" name="image.pdf" descr="image.pdf"/>
        <xdr:cNvPicPr>
          <a:picLocks noChangeAspect="1"/>
        </xdr:cNvPicPr>
      </xdr:nvPicPr>
      <xdr:blipFill>
        <a:blip r:embed="rId8">
          <a:extLst/>
        </a:blip>
        <a:stretch>
          <a:fillRect/>
        </a:stretch>
      </xdr:blipFill>
      <xdr:spPr>
        <a:xfrm>
          <a:off x="3400077" y="5715299"/>
          <a:ext cx="1696109" cy="295202"/>
        </a:xfrm>
        <a:prstGeom prst="rect">
          <a:avLst/>
        </a:prstGeom>
        <a:ln w="12700" cap="flat">
          <a:noFill/>
          <a:miter lim="400000"/>
        </a:ln>
        <a:effectLst/>
      </xdr:spPr>
    </xdr:pic>
    <xdr:clientData/>
  </xdr:twoCellAnchor>
  <xdr:twoCellAnchor>
    <xdr:from>
      <xdr:col>8</xdr:col>
      <xdr:colOff>21914</xdr:colOff>
      <xdr:row>37</xdr:row>
      <xdr:rowOff>38399</xdr:rowOff>
    </xdr:from>
    <xdr:to>
      <xdr:col>10</xdr:col>
      <xdr:colOff>438770</xdr:colOff>
      <xdr:row>39</xdr:row>
      <xdr:rowOff>28800</xdr:rowOff>
    </xdr:to>
    <xdr:pic>
      <xdr:nvPicPr>
        <xdr:cNvPr id="16" name="image.pdf" descr="image.pdf"/>
        <xdr:cNvPicPr>
          <a:picLocks noChangeAspect="1"/>
        </xdr:cNvPicPr>
      </xdr:nvPicPr>
      <xdr:blipFill>
        <a:blip r:embed="rId9">
          <a:extLst/>
        </a:blip>
        <a:stretch>
          <a:fillRect/>
        </a:stretch>
      </xdr:blipFill>
      <xdr:spPr>
        <a:xfrm>
          <a:off x="6156014" y="5715299"/>
          <a:ext cx="1674157" cy="295202"/>
        </a:xfrm>
        <a:prstGeom prst="rect">
          <a:avLst/>
        </a:prstGeom>
        <a:ln w="12700" cap="flat">
          <a:noFill/>
          <a:miter lim="400000"/>
        </a:ln>
        <a:effectLst/>
      </xdr:spPr>
    </xdr:pic>
    <xdr:clientData/>
  </xdr:twoCellAnchor>
  <xdr:twoCellAnchor>
    <xdr:from>
      <xdr:col>0</xdr:col>
      <xdr:colOff>629840</xdr:colOff>
      <xdr:row>42</xdr:row>
      <xdr:rowOff>143999</xdr:rowOff>
    </xdr:from>
    <xdr:to>
      <xdr:col>0</xdr:col>
      <xdr:colOff>1293911</xdr:colOff>
      <xdr:row>44</xdr:row>
      <xdr:rowOff>134400</xdr:rowOff>
    </xdr:to>
    <xdr:pic>
      <xdr:nvPicPr>
        <xdr:cNvPr id="17" name="image.pdf" descr="image.pdf"/>
        <xdr:cNvPicPr>
          <a:picLocks noChangeAspect="1"/>
        </xdr:cNvPicPr>
      </xdr:nvPicPr>
      <xdr:blipFill>
        <a:blip r:embed="rId10">
          <a:extLst/>
        </a:blip>
        <a:stretch>
          <a:fillRect/>
        </a:stretch>
      </xdr:blipFill>
      <xdr:spPr>
        <a:xfrm>
          <a:off x="629840" y="6582899"/>
          <a:ext cx="664072" cy="295202"/>
        </a:xfrm>
        <a:prstGeom prst="rect">
          <a:avLst/>
        </a:prstGeom>
        <a:ln w="12700" cap="flat">
          <a:noFill/>
          <a:miter lim="400000"/>
        </a:ln>
        <a:effectLst/>
      </xdr:spPr>
    </xdr:pic>
    <xdr:clientData/>
  </xdr:twoCellAnchor>
  <xdr:twoCellAnchor>
    <xdr:from>
      <xdr:col>3</xdr:col>
      <xdr:colOff>21877</xdr:colOff>
      <xdr:row>43</xdr:row>
      <xdr:rowOff>9600</xdr:rowOff>
    </xdr:from>
    <xdr:to>
      <xdr:col>4</xdr:col>
      <xdr:colOff>142800</xdr:colOff>
      <xdr:row>45</xdr:row>
      <xdr:rowOff>0</xdr:rowOff>
    </xdr:to>
    <xdr:pic>
      <xdr:nvPicPr>
        <xdr:cNvPr id="18" name="image.pdf" descr="image.pdf"/>
        <xdr:cNvPicPr>
          <a:picLocks noChangeAspect="1"/>
        </xdr:cNvPicPr>
      </xdr:nvPicPr>
      <xdr:blipFill>
        <a:blip r:embed="rId11">
          <a:extLst/>
        </a:blip>
        <a:stretch>
          <a:fillRect/>
        </a:stretch>
      </xdr:blipFill>
      <xdr:spPr>
        <a:xfrm>
          <a:off x="3400077" y="6600900"/>
          <a:ext cx="654324" cy="295200"/>
        </a:xfrm>
        <a:prstGeom prst="rect">
          <a:avLst/>
        </a:prstGeom>
        <a:ln w="12700" cap="flat">
          <a:noFill/>
          <a:miter lim="400000"/>
        </a:ln>
        <a:effectLst/>
      </xdr:spPr>
    </xdr:pic>
    <xdr:clientData/>
  </xdr:twoCellAnchor>
  <xdr:twoCellAnchor>
    <xdr:from>
      <xdr:col>8</xdr:col>
      <xdr:colOff>21914</xdr:colOff>
      <xdr:row>43</xdr:row>
      <xdr:rowOff>9600</xdr:rowOff>
    </xdr:from>
    <xdr:to>
      <xdr:col>8</xdr:col>
      <xdr:colOff>680070</xdr:colOff>
      <xdr:row>45</xdr:row>
      <xdr:rowOff>0</xdr:rowOff>
    </xdr:to>
    <xdr:pic>
      <xdr:nvPicPr>
        <xdr:cNvPr id="19" name="image.pdf" descr="image.pdf"/>
        <xdr:cNvPicPr>
          <a:picLocks noChangeAspect="1"/>
        </xdr:cNvPicPr>
      </xdr:nvPicPr>
      <xdr:blipFill>
        <a:blip r:embed="rId12">
          <a:extLst/>
        </a:blip>
        <a:stretch>
          <a:fillRect/>
        </a:stretch>
      </xdr:blipFill>
      <xdr:spPr>
        <a:xfrm>
          <a:off x="6156014" y="6600900"/>
          <a:ext cx="658157" cy="295200"/>
        </a:xfrm>
        <a:prstGeom prst="rect">
          <a:avLst/>
        </a:prstGeom>
        <a:ln w="12700" cap="flat">
          <a:noFill/>
          <a:miter lim="400000"/>
        </a:ln>
        <a:effectLst/>
      </xdr:spPr>
    </xdr:pic>
    <xdr:clientData/>
  </xdr:twoCellAnchor>
  <xdr:twoCellAnchor>
    <xdr:from>
      <xdr:col>17</xdr:col>
      <xdr:colOff>0</xdr:colOff>
      <xdr:row>43</xdr:row>
      <xdr:rowOff>9600</xdr:rowOff>
    </xdr:from>
    <xdr:to>
      <xdr:col>20</xdr:col>
      <xdr:colOff>21728</xdr:colOff>
      <xdr:row>45</xdr:row>
      <xdr:rowOff>9600</xdr:rowOff>
    </xdr:to>
    <xdr:pic>
      <xdr:nvPicPr>
        <xdr:cNvPr id="20" name="image.pdf" descr="image.pdf"/>
        <xdr:cNvPicPr>
          <a:picLocks noChangeAspect="1"/>
        </xdr:cNvPicPr>
      </xdr:nvPicPr>
      <xdr:blipFill>
        <a:blip r:embed="rId13">
          <a:extLst/>
        </a:blip>
        <a:stretch>
          <a:fillRect/>
        </a:stretch>
      </xdr:blipFill>
      <xdr:spPr>
        <a:xfrm>
          <a:off x="10782300" y="6600900"/>
          <a:ext cx="948829" cy="304801"/>
        </a:xfrm>
        <a:prstGeom prst="rect">
          <a:avLst/>
        </a:prstGeom>
        <a:ln w="12700" cap="flat">
          <a:noFill/>
          <a:miter lim="400000"/>
        </a:ln>
        <a:effectLst/>
      </xdr:spPr>
    </xdr:pic>
    <xdr:clientData/>
  </xdr:twoCellAnchor>
  <xdr:twoCellAnchor>
    <xdr:from>
      <xdr:col>0</xdr:col>
      <xdr:colOff>629840</xdr:colOff>
      <xdr:row>45</xdr:row>
      <xdr:rowOff>134400</xdr:rowOff>
    </xdr:from>
    <xdr:to>
      <xdr:col>0</xdr:col>
      <xdr:colOff>1282501</xdr:colOff>
      <xdr:row>47</xdr:row>
      <xdr:rowOff>134400</xdr:rowOff>
    </xdr:to>
    <xdr:pic>
      <xdr:nvPicPr>
        <xdr:cNvPr id="21" name="image.pdf" descr="image.pdf"/>
        <xdr:cNvPicPr>
          <a:picLocks noChangeAspect="1"/>
        </xdr:cNvPicPr>
      </xdr:nvPicPr>
      <xdr:blipFill>
        <a:blip r:embed="rId14">
          <a:extLst/>
        </a:blip>
        <a:stretch>
          <a:fillRect/>
        </a:stretch>
      </xdr:blipFill>
      <xdr:spPr>
        <a:xfrm>
          <a:off x="629840" y="7030500"/>
          <a:ext cx="652662" cy="304801"/>
        </a:xfrm>
        <a:prstGeom prst="rect">
          <a:avLst/>
        </a:prstGeom>
        <a:ln w="12700" cap="flat">
          <a:noFill/>
          <a:miter lim="400000"/>
        </a:ln>
        <a:effectLst/>
      </xdr:spPr>
    </xdr:pic>
    <xdr:clientData/>
  </xdr:twoCellAnchor>
  <xdr:twoCellAnchor>
    <xdr:from>
      <xdr:col>3</xdr:col>
      <xdr:colOff>21877</xdr:colOff>
      <xdr:row>46</xdr:row>
      <xdr:rowOff>0</xdr:rowOff>
    </xdr:from>
    <xdr:to>
      <xdr:col>4</xdr:col>
      <xdr:colOff>142800</xdr:colOff>
      <xdr:row>47</xdr:row>
      <xdr:rowOff>143999</xdr:rowOff>
    </xdr:to>
    <xdr:pic>
      <xdr:nvPicPr>
        <xdr:cNvPr id="22" name="image.pdf" descr="image.pdf"/>
        <xdr:cNvPicPr>
          <a:picLocks noChangeAspect="1"/>
        </xdr:cNvPicPr>
      </xdr:nvPicPr>
      <xdr:blipFill>
        <a:blip r:embed="rId15">
          <a:extLst/>
        </a:blip>
        <a:stretch>
          <a:fillRect/>
        </a:stretch>
      </xdr:blipFill>
      <xdr:spPr>
        <a:xfrm>
          <a:off x="3400077" y="7048500"/>
          <a:ext cx="654324" cy="296400"/>
        </a:xfrm>
        <a:prstGeom prst="rect">
          <a:avLst/>
        </a:prstGeom>
        <a:ln w="12700" cap="flat">
          <a:noFill/>
          <a:miter lim="400000"/>
        </a:ln>
        <a:effectLst/>
      </xdr:spPr>
    </xdr:pic>
    <xdr:clientData/>
  </xdr:twoCellAnchor>
  <xdr:twoCellAnchor>
    <xdr:from>
      <xdr:col>8</xdr:col>
      <xdr:colOff>21914</xdr:colOff>
      <xdr:row>46</xdr:row>
      <xdr:rowOff>0</xdr:rowOff>
    </xdr:from>
    <xdr:to>
      <xdr:col>8</xdr:col>
      <xdr:colOff>680070</xdr:colOff>
      <xdr:row>47</xdr:row>
      <xdr:rowOff>143999</xdr:rowOff>
    </xdr:to>
    <xdr:pic>
      <xdr:nvPicPr>
        <xdr:cNvPr id="23" name="image.pdf" descr="image.pdf"/>
        <xdr:cNvPicPr>
          <a:picLocks noChangeAspect="1"/>
        </xdr:cNvPicPr>
      </xdr:nvPicPr>
      <xdr:blipFill>
        <a:blip r:embed="rId16">
          <a:extLst/>
        </a:blip>
        <a:stretch>
          <a:fillRect/>
        </a:stretch>
      </xdr:blipFill>
      <xdr:spPr>
        <a:xfrm>
          <a:off x="6156014" y="7048500"/>
          <a:ext cx="658157" cy="296400"/>
        </a:xfrm>
        <a:prstGeom prst="rect">
          <a:avLst/>
        </a:prstGeom>
        <a:ln w="12700" cap="flat">
          <a:noFill/>
          <a:miter lim="400000"/>
        </a:ln>
        <a:effectLst/>
      </xdr:spPr>
    </xdr:pic>
    <xdr:clientData/>
  </xdr:twoCellAnchor>
  <xdr:twoCellAnchor>
    <xdr:from>
      <xdr:col>12</xdr:col>
      <xdr:colOff>663699</xdr:colOff>
      <xdr:row>40</xdr:row>
      <xdr:rowOff>28800</xdr:rowOff>
    </xdr:from>
    <xdr:to>
      <xdr:col>14</xdr:col>
      <xdr:colOff>378519</xdr:colOff>
      <xdr:row>42</xdr:row>
      <xdr:rowOff>19199</xdr:rowOff>
    </xdr:to>
    <xdr:pic>
      <xdr:nvPicPr>
        <xdr:cNvPr id="24" name="image.pdf" descr="image.pdf"/>
        <xdr:cNvPicPr>
          <a:picLocks noChangeAspect="1"/>
        </xdr:cNvPicPr>
      </xdr:nvPicPr>
      <xdr:blipFill>
        <a:blip r:embed="rId17">
          <a:extLst/>
        </a:blip>
        <a:stretch>
          <a:fillRect/>
        </a:stretch>
      </xdr:blipFill>
      <xdr:spPr>
        <a:xfrm>
          <a:off x="8715499" y="6162900"/>
          <a:ext cx="1137221" cy="295200"/>
        </a:xfrm>
        <a:prstGeom prst="rect">
          <a:avLst/>
        </a:prstGeom>
        <a:ln w="12700" cap="flat">
          <a:noFill/>
          <a:miter lim="400000"/>
        </a:ln>
        <a:effectLst/>
      </xdr:spPr>
    </xdr:pic>
    <xdr:clientData/>
  </xdr:twoCellAnchor>
  <xdr:twoCellAnchor>
    <xdr:from>
      <xdr:col>0</xdr:col>
      <xdr:colOff>1369218</xdr:colOff>
      <xdr:row>40</xdr:row>
      <xdr:rowOff>19199</xdr:rowOff>
    </xdr:from>
    <xdr:to>
      <xdr:col>0</xdr:col>
      <xdr:colOff>2313979</xdr:colOff>
      <xdr:row>42</xdr:row>
      <xdr:rowOff>0</xdr:rowOff>
    </xdr:to>
    <xdr:pic>
      <xdr:nvPicPr>
        <xdr:cNvPr id="25" name="image.pdf" descr="image.pdf"/>
        <xdr:cNvPicPr>
          <a:picLocks noChangeAspect="1"/>
        </xdr:cNvPicPr>
      </xdr:nvPicPr>
      <xdr:blipFill>
        <a:blip r:embed="rId18">
          <a:extLst/>
        </a:blip>
        <a:stretch>
          <a:fillRect/>
        </a:stretch>
      </xdr:blipFill>
      <xdr:spPr>
        <a:xfrm>
          <a:off x="1369218" y="6153299"/>
          <a:ext cx="944762" cy="285601"/>
        </a:xfrm>
        <a:prstGeom prst="rect">
          <a:avLst/>
        </a:prstGeom>
        <a:ln w="12700" cap="flat">
          <a:noFill/>
          <a:miter lim="400000"/>
        </a:ln>
        <a:effectLst/>
      </xdr:spPr>
    </xdr:pic>
    <xdr:clientData/>
  </xdr:twoCellAnchor>
  <xdr:twoCellAnchor>
    <xdr:from>
      <xdr:col>0</xdr:col>
      <xdr:colOff>1369218</xdr:colOff>
      <xdr:row>43</xdr:row>
      <xdr:rowOff>9600</xdr:rowOff>
    </xdr:from>
    <xdr:to>
      <xdr:col>0</xdr:col>
      <xdr:colOff>2293441</xdr:colOff>
      <xdr:row>44</xdr:row>
      <xdr:rowOff>143999</xdr:rowOff>
    </xdr:to>
    <xdr:pic>
      <xdr:nvPicPr>
        <xdr:cNvPr id="26" name="image.pdf" descr="image.pdf"/>
        <xdr:cNvPicPr>
          <a:picLocks noChangeAspect="1"/>
        </xdr:cNvPicPr>
      </xdr:nvPicPr>
      <xdr:blipFill>
        <a:blip r:embed="rId19">
          <a:extLst/>
        </a:blip>
        <a:stretch>
          <a:fillRect/>
        </a:stretch>
      </xdr:blipFill>
      <xdr:spPr>
        <a:xfrm>
          <a:off x="1369218" y="6600900"/>
          <a:ext cx="924224" cy="286800"/>
        </a:xfrm>
        <a:prstGeom prst="rect">
          <a:avLst/>
        </a:prstGeom>
        <a:ln w="12700" cap="flat">
          <a:noFill/>
          <a:miter lim="400000"/>
        </a:ln>
        <a:effectLst/>
      </xdr:spPr>
    </xdr:pic>
    <xdr:clientData/>
  </xdr:twoCellAnchor>
  <xdr:twoCellAnchor>
    <xdr:from>
      <xdr:col>0</xdr:col>
      <xdr:colOff>1369218</xdr:colOff>
      <xdr:row>46</xdr:row>
      <xdr:rowOff>9600</xdr:rowOff>
    </xdr:from>
    <xdr:to>
      <xdr:col>0</xdr:col>
      <xdr:colOff>2313979</xdr:colOff>
      <xdr:row>47</xdr:row>
      <xdr:rowOff>143999</xdr:rowOff>
    </xdr:to>
    <xdr:pic>
      <xdr:nvPicPr>
        <xdr:cNvPr id="27" name="image.pdf" descr="image.pdf"/>
        <xdr:cNvPicPr>
          <a:picLocks noChangeAspect="1"/>
        </xdr:cNvPicPr>
      </xdr:nvPicPr>
      <xdr:blipFill>
        <a:blip r:embed="rId20">
          <a:extLst/>
        </a:blip>
        <a:stretch>
          <a:fillRect/>
        </a:stretch>
      </xdr:blipFill>
      <xdr:spPr>
        <a:xfrm>
          <a:off x="1369218" y="7058100"/>
          <a:ext cx="944762" cy="286800"/>
        </a:xfrm>
        <a:prstGeom prst="rect">
          <a:avLst/>
        </a:prstGeom>
        <a:ln w="12700" cap="flat">
          <a:noFill/>
          <a:miter lim="400000"/>
        </a:ln>
        <a:effectLst/>
      </xdr:spPr>
    </xdr:pic>
    <xdr:clientData/>
  </xdr:twoCellAnchor>
  <xdr:twoCellAnchor>
    <xdr:from>
      <xdr:col>4</xdr:col>
      <xdr:colOff>219149</xdr:colOff>
      <xdr:row>40</xdr:row>
      <xdr:rowOff>38399</xdr:rowOff>
    </xdr:from>
    <xdr:to>
      <xdr:col>5</xdr:col>
      <xdr:colOff>690674</xdr:colOff>
      <xdr:row>42</xdr:row>
      <xdr:rowOff>19199</xdr:rowOff>
    </xdr:to>
    <xdr:pic>
      <xdr:nvPicPr>
        <xdr:cNvPr id="28" name="image.pdf" descr="image.pdf"/>
        <xdr:cNvPicPr>
          <a:picLocks noChangeAspect="1"/>
        </xdr:cNvPicPr>
      </xdr:nvPicPr>
      <xdr:blipFill>
        <a:blip r:embed="rId21">
          <a:extLst/>
        </a:blip>
        <a:stretch>
          <a:fillRect/>
        </a:stretch>
      </xdr:blipFill>
      <xdr:spPr>
        <a:xfrm>
          <a:off x="4130749" y="6172499"/>
          <a:ext cx="954126" cy="285601"/>
        </a:xfrm>
        <a:prstGeom prst="rect">
          <a:avLst/>
        </a:prstGeom>
        <a:ln w="12700" cap="flat">
          <a:noFill/>
          <a:miter lim="400000"/>
        </a:ln>
        <a:effectLst/>
      </xdr:spPr>
    </xdr:pic>
    <xdr:clientData/>
  </xdr:twoCellAnchor>
  <xdr:twoCellAnchor>
    <xdr:from>
      <xdr:col>4</xdr:col>
      <xdr:colOff>219149</xdr:colOff>
      <xdr:row>43</xdr:row>
      <xdr:rowOff>28799</xdr:rowOff>
    </xdr:from>
    <xdr:to>
      <xdr:col>5</xdr:col>
      <xdr:colOff>701985</xdr:colOff>
      <xdr:row>45</xdr:row>
      <xdr:rowOff>9600</xdr:rowOff>
    </xdr:to>
    <xdr:pic>
      <xdr:nvPicPr>
        <xdr:cNvPr id="29" name="image.pdf" descr="image.pdf"/>
        <xdr:cNvPicPr>
          <a:picLocks noChangeAspect="1"/>
        </xdr:cNvPicPr>
      </xdr:nvPicPr>
      <xdr:blipFill>
        <a:blip r:embed="rId22">
          <a:extLst/>
        </a:blip>
        <a:stretch>
          <a:fillRect/>
        </a:stretch>
      </xdr:blipFill>
      <xdr:spPr>
        <a:xfrm>
          <a:off x="4130749" y="6620099"/>
          <a:ext cx="965437" cy="285602"/>
        </a:xfrm>
        <a:prstGeom prst="rect">
          <a:avLst/>
        </a:prstGeom>
        <a:ln w="12700" cap="flat">
          <a:noFill/>
          <a:miter lim="400000"/>
        </a:ln>
        <a:effectLst/>
      </xdr:spPr>
    </xdr:pic>
    <xdr:clientData/>
  </xdr:twoCellAnchor>
  <xdr:twoCellAnchor>
    <xdr:from>
      <xdr:col>4</xdr:col>
      <xdr:colOff>219149</xdr:colOff>
      <xdr:row>46</xdr:row>
      <xdr:rowOff>28799</xdr:rowOff>
    </xdr:from>
    <xdr:to>
      <xdr:col>5</xdr:col>
      <xdr:colOff>701985</xdr:colOff>
      <xdr:row>48</xdr:row>
      <xdr:rowOff>9600</xdr:rowOff>
    </xdr:to>
    <xdr:pic>
      <xdr:nvPicPr>
        <xdr:cNvPr id="30" name="image.pdf" descr="image.pdf"/>
        <xdr:cNvPicPr>
          <a:picLocks noChangeAspect="1"/>
        </xdr:cNvPicPr>
      </xdr:nvPicPr>
      <xdr:blipFill>
        <a:blip r:embed="rId23">
          <a:extLst/>
        </a:blip>
        <a:stretch>
          <a:fillRect/>
        </a:stretch>
      </xdr:blipFill>
      <xdr:spPr>
        <a:xfrm>
          <a:off x="4130749" y="7077299"/>
          <a:ext cx="965437" cy="285602"/>
        </a:xfrm>
        <a:prstGeom prst="rect">
          <a:avLst/>
        </a:prstGeom>
        <a:ln w="12700" cap="flat">
          <a:noFill/>
          <a:miter lim="400000"/>
        </a:ln>
        <a:effectLst/>
      </xdr:spPr>
    </xdr:pic>
    <xdr:clientData/>
  </xdr:twoCellAnchor>
  <xdr:twoCellAnchor>
    <xdr:from>
      <xdr:col>9</xdr:col>
      <xdr:colOff>21877</xdr:colOff>
      <xdr:row>40</xdr:row>
      <xdr:rowOff>38399</xdr:rowOff>
    </xdr:from>
    <xdr:to>
      <xdr:col>10</xdr:col>
      <xdr:colOff>427930</xdr:colOff>
      <xdr:row>42</xdr:row>
      <xdr:rowOff>19199</xdr:rowOff>
    </xdr:to>
    <xdr:pic>
      <xdr:nvPicPr>
        <xdr:cNvPr id="31" name="image.pdf" descr="image.pdf"/>
        <xdr:cNvPicPr>
          <a:picLocks noChangeAspect="1"/>
        </xdr:cNvPicPr>
      </xdr:nvPicPr>
      <xdr:blipFill>
        <a:blip r:embed="rId24">
          <a:extLst/>
        </a:blip>
        <a:stretch>
          <a:fillRect/>
        </a:stretch>
      </xdr:blipFill>
      <xdr:spPr>
        <a:xfrm>
          <a:off x="6879877" y="6172499"/>
          <a:ext cx="939454" cy="285601"/>
        </a:xfrm>
        <a:prstGeom prst="rect">
          <a:avLst/>
        </a:prstGeom>
        <a:ln w="12700" cap="flat">
          <a:noFill/>
          <a:miter lim="400000"/>
        </a:ln>
        <a:effectLst/>
      </xdr:spPr>
    </xdr:pic>
    <xdr:clientData/>
  </xdr:twoCellAnchor>
  <xdr:twoCellAnchor>
    <xdr:from>
      <xdr:col>9</xdr:col>
      <xdr:colOff>21877</xdr:colOff>
      <xdr:row>43</xdr:row>
      <xdr:rowOff>28799</xdr:rowOff>
    </xdr:from>
    <xdr:to>
      <xdr:col>10</xdr:col>
      <xdr:colOff>416619</xdr:colOff>
      <xdr:row>45</xdr:row>
      <xdr:rowOff>9600</xdr:rowOff>
    </xdr:to>
    <xdr:pic>
      <xdr:nvPicPr>
        <xdr:cNvPr id="32" name="image.pdf" descr="image.pdf"/>
        <xdr:cNvPicPr>
          <a:picLocks noChangeAspect="1"/>
        </xdr:cNvPicPr>
      </xdr:nvPicPr>
      <xdr:blipFill>
        <a:blip r:embed="rId25">
          <a:extLst/>
        </a:blip>
        <a:stretch>
          <a:fillRect/>
        </a:stretch>
      </xdr:blipFill>
      <xdr:spPr>
        <a:xfrm>
          <a:off x="6879877" y="6620099"/>
          <a:ext cx="928143" cy="285602"/>
        </a:xfrm>
        <a:prstGeom prst="rect">
          <a:avLst/>
        </a:prstGeom>
        <a:ln w="12700" cap="flat">
          <a:noFill/>
          <a:miter lim="400000"/>
        </a:ln>
        <a:effectLst/>
      </xdr:spPr>
    </xdr:pic>
    <xdr:clientData/>
  </xdr:twoCellAnchor>
  <xdr:twoCellAnchor>
    <xdr:from>
      <xdr:col>9</xdr:col>
      <xdr:colOff>21877</xdr:colOff>
      <xdr:row>46</xdr:row>
      <xdr:rowOff>28799</xdr:rowOff>
    </xdr:from>
    <xdr:to>
      <xdr:col>10</xdr:col>
      <xdr:colOff>416619</xdr:colOff>
      <xdr:row>48</xdr:row>
      <xdr:rowOff>9600</xdr:rowOff>
    </xdr:to>
    <xdr:pic>
      <xdr:nvPicPr>
        <xdr:cNvPr id="33" name="image.pdf" descr="image.pdf"/>
        <xdr:cNvPicPr>
          <a:picLocks noChangeAspect="1"/>
        </xdr:cNvPicPr>
      </xdr:nvPicPr>
      <xdr:blipFill>
        <a:blip r:embed="rId26">
          <a:extLst/>
        </a:blip>
        <a:stretch>
          <a:fillRect/>
        </a:stretch>
      </xdr:blipFill>
      <xdr:spPr>
        <a:xfrm>
          <a:off x="6879877" y="7077299"/>
          <a:ext cx="928143" cy="285602"/>
        </a:xfrm>
        <a:prstGeom prst="rect">
          <a:avLst/>
        </a:prstGeom>
        <a:ln w="12700" cap="flat">
          <a:noFill/>
          <a:miter lim="400000"/>
        </a:ln>
        <a:effectLst/>
      </xdr:spPr>
    </xdr:pic>
    <xdr:clientData/>
  </xdr:twoCellAnchor>
  <xdr:twoCellAnchor>
    <xdr:from>
      <xdr:col>0</xdr:col>
      <xdr:colOff>597892</xdr:colOff>
      <xdr:row>48</xdr:row>
      <xdr:rowOff>124800</xdr:rowOff>
    </xdr:from>
    <xdr:to>
      <xdr:col>0</xdr:col>
      <xdr:colOff>1259681</xdr:colOff>
      <xdr:row>50</xdr:row>
      <xdr:rowOff>115199</xdr:rowOff>
    </xdr:to>
    <xdr:pic>
      <xdr:nvPicPr>
        <xdr:cNvPr id="34" name="image.pdf" descr="image.pdf"/>
        <xdr:cNvPicPr>
          <a:picLocks noChangeAspect="1"/>
        </xdr:cNvPicPr>
      </xdr:nvPicPr>
      <xdr:blipFill>
        <a:blip r:embed="rId27">
          <a:extLst/>
        </a:blip>
        <a:stretch>
          <a:fillRect/>
        </a:stretch>
      </xdr:blipFill>
      <xdr:spPr>
        <a:xfrm>
          <a:off x="597892" y="7478100"/>
          <a:ext cx="661790" cy="295200"/>
        </a:xfrm>
        <a:prstGeom prst="rect">
          <a:avLst/>
        </a:prstGeom>
        <a:ln w="12700" cap="flat">
          <a:noFill/>
          <a:miter lim="400000"/>
        </a:ln>
        <a:effectLst/>
      </xdr:spPr>
    </xdr:pic>
    <xdr:clientData/>
  </xdr:twoCellAnchor>
  <xdr:twoCellAnchor>
    <xdr:from>
      <xdr:col>2</xdr:col>
      <xdr:colOff>687585</xdr:colOff>
      <xdr:row>48</xdr:row>
      <xdr:rowOff>143999</xdr:rowOff>
    </xdr:from>
    <xdr:to>
      <xdr:col>4</xdr:col>
      <xdr:colOff>109810</xdr:colOff>
      <xdr:row>50</xdr:row>
      <xdr:rowOff>134400</xdr:rowOff>
    </xdr:to>
    <xdr:pic>
      <xdr:nvPicPr>
        <xdr:cNvPr id="35" name="image.pdf" descr="image.pdf"/>
        <xdr:cNvPicPr>
          <a:picLocks noChangeAspect="1"/>
        </xdr:cNvPicPr>
      </xdr:nvPicPr>
      <xdr:blipFill>
        <a:blip r:embed="rId28">
          <a:extLst/>
        </a:blip>
        <a:stretch>
          <a:fillRect/>
        </a:stretch>
      </xdr:blipFill>
      <xdr:spPr>
        <a:xfrm>
          <a:off x="3367285" y="7497299"/>
          <a:ext cx="654126" cy="295202"/>
        </a:xfrm>
        <a:prstGeom prst="rect">
          <a:avLst/>
        </a:prstGeom>
        <a:ln w="12700" cap="flat">
          <a:noFill/>
          <a:miter lim="400000"/>
        </a:ln>
        <a:effectLst/>
      </xdr:spPr>
    </xdr:pic>
    <xdr:clientData/>
  </xdr:twoCellAnchor>
  <xdr:twoCellAnchor>
    <xdr:from>
      <xdr:col>8</xdr:col>
      <xdr:colOff>21914</xdr:colOff>
      <xdr:row>48</xdr:row>
      <xdr:rowOff>143999</xdr:rowOff>
    </xdr:from>
    <xdr:to>
      <xdr:col>8</xdr:col>
      <xdr:colOff>680070</xdr:colOff>
      <xdr:row>50</xdr:row>
      <xdr:rowOff>134400</xdr:rowOff>
    </xdr:to>
    <xdr:pic>
      <xdr:nvPicPr>
        <xdr:cNvPr id="36" name="image.pdf" descr="image.pdf"/>
        <xdr:cNvPicPr>
          <a:picLocks noChangeAspect="1"/>
        </xdr:cNvPicPr>
      </xdr:nvPicPr>
      <xdr:blipFill>
        <a:blip r:embed="rId29">
          <a:extLst/>
        </a:blip>
        <a:stretch>
          <a:fillRect/>
        </a:stretch>
      </xdr:blipFill>
      <xdr:spPr>
        <a:xfrm>
          <a:off x="6156014" y="7497299"/>
          <a:ext cx="658157" cy="295202"/>
        </a:xfrm>
        <a:prstGeom prst="rect">
          <a:avLst/>
        </a:prstGeom>
        <a:ln w="12700" cap="flat">
          <a:noFill/>
          <a:miter lim="400000"/>
        </a:ln>
        <a:effectLst/>
      </xdr:spPr>
    </xdr:pic>
    <xdr:clientData/>
  </xdr:twoCellAnchor>
  <xdr:twoCellAnchor>
    <xdr:from>
      <xdr:col>0</xdr:col>
      <xdr:colOff>1380628</xdr:colOff>
      <xdr:row>48</xdr:row>
      <xdr:rowOff>115199</xdr:rowOff>
    </xdr:from>
    <xdr:to>
      <xdr:col>0</xdr:col>
      <xdr:colOff>2325389</xdr:colOff>
      <xdr:row>50</xdr:row>
      <xdr:rowOff>86400</xdr:rowOff>
    </xdr:to>
    <xdr:pic>
      <xdr:nvPicPr>
        <xdr:cNvPr id="37" name="image.pdf" descr="image.pdf"/>
        <xdr:cNvPicPr>
          <a:picLocks noChangeAspect="1"/>
        </xdr:cNvPicPr>
      </xdr:nvPicPr>
      <xdr:blipFill>
        <a:blip r:embed="rId30">
          <a:extLst/>
        </a:blip>
        <a:stretch>
          <a:fillRect/>
        </a:stretch>
      </xdr:blipFill>
      <xdr:spPr>
        <a:xfrm>
          <a:off x="1380628" y="7468499"/>
          <a:ext cx="944762" cy="276002"/>
        </a:xfrm>
        <a:prstGeom prst="rect">
          <a:avLst/>
        </a:prstGeom>
        <a:ln w="12700" cap="flat">
          <a:noFill/>
          <a:miter lim="400000"/>
        </a:ln>
        <a:effectLst/>
      </xdr:spPr>
    </xdr:pic>
    <xdr:clientData/>
  </xdr:twoCellAnchor>
  <xdr:twoCellAnchor>
    <xdr:from>
      <xdr:col>4</xdr:col>
      <xdr:colOff>230460</xdr:colOff>
      <xdr:row>48</xdr:row>
      <xdr:rowOff>134400</xdr:rowOff>
    </xdr:from>
    <xdr:to>
      <xdr:col>5</xdr:col>
      <xdr:colOff>712589</xdr:colOff>
      <xdr:row>50</xdr:row>
      <xdr:rowOff>115199</xdr:rowOff>
    </xdr:to>
    <xdr:pic>
      <xdr:nvPicPr>
        <xdr:cNvPr id="38" name="image.pdf" descr="image.pdf"/>
        <xdr:cNvPicPr>
          <a:picLocks noChangeAspect="1"/>
        </xdr:cNvPicPr>
      </xdr:nvPicPr>
      <xdr:blipFill>
        <a:blip r:embed="rId31">
          <a:extLst/>
        </a:blip>
        <a:stretch>
          <a:fillRect/>
        </a:stretch>
      </xdr:blipFill>
      <xdr:spPr>
        <a:xfrm>
          <a:off x="4142060" y="7487700"/>
          <a:ext cx="964730" cy="285600"/>
        </a:xfrm>
        <a:prstGeom prst="rect">
          <a:avLst/>
        </a:prstGeom>
        <a:ln w="12700" cap="flat">
          <a:noFill/>
          <a:miter lim="400000"/>
        </a:ln>
        <a:effectLst/>
      </xdr:spPr>
    </xdr:pic>
    <xdr:clientData/>
  </xdr:twoCellAnchor>
  <xdr:twoCellAnchor>
    <xdr:from>
      <xdr:col>9</xdr:col>
      <xdr:colOff>10938</xdr:colOff>
      <xdr:row>48</xdr:row>
      <xdr:rowOff>134400</xdr:rowOff>
    </xdr:from>
    <xdr:to>
      <xdr:col>10</xdr:col>
      <xdr:colOff>438770</xdr:colOff>
      <xdr:row>50</xdr:row>
      <xdr:rowOff>134400</xdr:rowOff>
    </xdr:to>
    <xdr:pic>
      <xdr:nvPicPr>
        <xdr:cNvPr id="39" name="image.pdf" descr="image.pdf"/>
        <xdr:cNvPicPr>
          <a:picLocks noChangeAspect="1"/>
        </xdr:cNvPicPr>
      </xdr:nvPicPr>
      <xdr:blipFill>
        <a:blip r:embed="rId32">
          <a:extLst/>
        </a:blip>
        <a:stretch>
          <a:fillRect/>
        </a:stretch>
      </xdr:blipFill>
      <xdr:spPr>
        <a:xfrm>
          <a:off x="6868938" y="7487700"/>
          <a:ext cx="961233" cy="304801"/>
        </a:xfrm>
        <a:prstGeom prst="rect">
          <a:avLst/>
        </a:prstGeom>
        <a:ln w="12700" cap="flat">
          <a:noFill/>
          <a:miter lim="400000"/>
        </a:ln>
        <a:effectLst/>
      </xdr:spPr>
    </xdr:pic>
    <xdr:clientData/>
  </xdr:twoCellAnchor>
  <xdr:twoCellAnchor>
    <xdr:from>
      <xdr:col>12</xdr:col>
      <xdr:colOff>663699</xdr:colOff>
      <xdr:row>43</xdr:row>
      <xdr:rowOff>9600</xdr:rowOff>
    </xdr:from>
    <xdr:to>
      <xdr:col>14</xdr:col>
      <xdr:colOff>378519</xdr:colOff>
      <xdr:row>45</xdr:row>
      <xdr:rowOff>0</xdr:rowOff>
    </xdr:to>
    <xdr:pic>
      <xdr:nvPicPr>
        <xdr:cNvPr id="40" name="image.pdf" descr="image.pdf"/>
        <xdr:cNvPicPr>
          <a:picLocks noChangeAspect="1"/>
        </xdr:cNvPicPr>
      </xdr:nvPicPr>
      <xdr:blipFill>
        <a:blip r:embed="rId33">
          <a:extLst/>
        </a:blip>
        <a:stretch>
          <a:fillRect/>
        </a:stretch>
      </xdr:blipFill>
      <xdr:spPr>
        <a:xfrm>
          <a:off x="8715499" y="6600900"/>
          <a:ext cx="1137221" cy="295200"/>
        </a:xfrm>
        <a:prstGeom prst="rect">
          <a:avLst/>
        </a:prstGeom>
        <a:ln w="12700" cap="flat">
          <a:noFill/>
          <a:miter lim="400000"/>
        </a:ln>
        <a:effectLst/>
      </xdr:spPr>
    </xdr:pic>
    <xdr:clientData/>
  </xdr:twoCellAnchor>
  <xdr:twoCellAnchor>
    <xdr:from>
      <xdr:col>12</xdr:col>
      <xdr:colOff>663699</xdr:colOff>
      <xdr:row>46</xdr:row>
      <xdr:rowOff>38399</xdr:rowOff>
    </xdr:from>
    <xdr:to>
      <xdr:col>14</xdr:col>
      <xdr:colOff>388937</xdr:colOff>
      <xdr:row>48</xdr:row>
      <xdr:rowOff>28799</xdr:rowOff>
    </xdr:to>
    <xdr:pic>
      <xdr:nvPicPr>
        <xdr:cNvPr id="41" name="image.pdf" descr="image.pdf"/>
        <xdr:cNvPicPr>
          <a:picLocks noChangeAspect="1"/>
        </xdr:cNvPicPr>
      </xdr:nvPicPr>
      <xdr:blipFill>
        <a:blip r:embed="rId34">
          <a:extLst/>
        </a:blip>
        <a:stretch>
          <a:fillRect/>
        </a:stretch>
      </xdr:blipFill>
      <xdr:spPr>
        <a:xfrm>
          <a:off x="8715499" y="7086899"/>
          <a:ext cx="1147639" cy="295201"/>
        </a:xfrm>
        <a:prstGeom prst="rect">
          <a:avLst/>
        </a:prstGeom>
        <a:ln w="12700" cap="flat">
          <a:noFill/>
          <a:miter lim="400000"/>
        </a:ln>
        <a:effectLst/>
      </xdr:spPr>
    </xdr:pic>
    <xdr:clientData/>
  </xdr:twoCellAnchor>
  <xdr:twoCellAnchor>
    <xdr:from>
      <xdr:col>12</xdr:col>
      <xdr:colOff>663699</xdr:colOff>
      <xdr:row>49</xdr:row>
      <xdr:rowOff>0</xdr:rowOff>
    </xdr:from>
    <xdr:to>
      <xdr:col>14</xdr:col>
      <xdr:colOff>378519</xdr:colOff>
      <xdr:row>50</xdr:row>
      <xdr:rowOff>143999</xdr:rowOff>
    </xdr:to>
    <xdr:pic>
      <xdr:nvPicPr>
        <xdr:cNvPr id="42" name="image.pdf" descr="image.pdf"/>
        <xdr:cNvPicPr>
          <a:picLocks noChangeAspect="1"/>
        </xdr:cNvPicPr>
      </xdr:nvPicPr>
      <xdr:blipFill>
        <a:blip r:embed="rId35">
          <a:extLst/>
        </a:blip>
        <a:stretch>
          <a:fillRect/>
        </a:stretch>
      </xdr:blipFill>
      <xdr:spPr>
        <a:xfrm>
          <a:off x="8715499" y="7505700"/>
          <a:ext cx="1137221" cy="296400"/>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368349</xdr:colOff>
      <xdr:row>0</xdr:row>
      <xdr:rowOff>51200</xdr:rowOff>
    </xdr:from>
    <xdr:to>
      <xdr:col>1</xdr:col>
      <xdr:colOff>1639155</xdr:colOff>
      <xdr:row>6</xdr:row>
      <xdr:rowOff>129087</xdr:rowOff>
    </xdr:to>
    <xdr:pic>
      <xdr:nvPicPr>
        <xdr:cNvPr id="45" name="image.png" descr="image.png"/>
        <xdr:cNvPicPr>
          <a:picLocks noChangeAspect="1"/>
        </xdr:cNvPicPr>
      </xdr:nvPicPr>
      <xdr:blipFill>
        <a:blip r:embed="rId1">
          <a:extLst/>
        </a:blip>
        <a:stretch>
          <a:fillRect/>
        </a:stretch>
      </xdr:blipFill>
      <xdr:spPr>
        <a:xfrm>
          <a:off x="711249" y="51199"/>
          <a:ext cx="1270807" cy="1154214"/>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9</xdr:col>
      <xdr:colOff>0</xdr:colOff>
      <xdr:row>2</xdr:row>
      <xdr:rowOff>18900</xdr:rowOff>
    </xdr:from>
    <xdr:to>
      <xdr:col>11</xdr:col>
      <xdr:colOff>10715</xdr:colOff>
      <xdr:row>3</xdr:row>
      <xdr:rowOff>153637</xdr:rowOff>
    </xdr:to>
    <xdr:pic>
      <xdr:nvPicPr>
        <xdr:cNvPr id="47" name="image.pdf" descr="image.pdf"/>
        <xdr:cNvPicPr>
          <a:picLocks noChangeAspect="1"/>
        </xdr:cNvPicPr>
      </xdr:nvPicPr>
      <xdr:blipFill>
        <a:blip r:embed="rId1">
          <a:extLst/>
        </a:blip>
        <a:stretch>
          <a:fillRect/>
        </a:stretch>
      </xdr:blipFill>
      <xdr:spPr>
        <a:xfrm>
          <a:off x="7251700" y="352275"/>
          <a:ext cx="1661716" cy="306188"/>
        </a:xfrm>
        <a:prstGeom prst="rect">
          <a:avLst/>
        </a:prstGeom>
        <a:ln w="12700" cap="flat">
          <a:noFill/>
          <a:miter lim="400000"/>
        </a:ln>
        <a:effectLst/>
      </xdr:spPr>
    </xdr:pic>
    <xdr:clientData/>
  </xdr:twoCellAnchor>
  <xdr:twoCellAnchor>
    <xdr:from>
      <xdr:col>9</xdr:col>
      <xdr:colOff>0</xdr:colOff>
      <xdr:row>5</xdr:row>
      <xdr:rowOff>0</xdr:rowOff>
    </xdr:from>
    <xdr:to>
      <xdr:col>11</xdr:col>
      <xdr:colOff>10715</xdr:colOff>
      <xdr:row>6</xdr:row>
      <xdr:rowOff>144075</xdr:rowOff>
    </xdr:to>
    <xdr:pic>
      <xdr:nvPicPr>
        <xdr:cNvPr id="48" name="image.pdf" descr="image.pdf"/>
        <xdr:cNvPicPr>
          <a:picLocks noChangeAspect="1"/>
        </xdr:cNvPicPr>
      </xdr:nvPicPr>
      <xdr:blipFill>
        <a:blip r:embed="rId2">
          <a:extLst/>
        </a:blip>
        <a:stretch>
          <a:fillRect/>
        </a:stretch>
      </xdr:blipFill>
      <xdr:spPr>
        <a:xfrm>
          <a:off x="7251700" y="828675"/>
          <a:ext cx="1661716" cy="306001"/>
        </a:xfrm>
        <a:prstGeom prst="rect">
          <a:avLst/>
        </a:prstGeom>
        <a:ln w="12700" cap="flat">
          <a:noFill/>
          <a:miter lim="400000"/>
        </a:ln>
        <a:effectLst/>
      </xdr:spPr>
    </xdr:pic>
    <xdr:clientData/>
  </xdr:twoCellAnchor>
  <xdr:twoCellAnchor>
    <xdr:from>
      <xdr:col>9</xdr:col>
      <xdr:colOff>0</xdr:colOff>
      <xdr:row>8</xdr:row>
      <xdr:rowOff>9562</xdr:rowOff>
    </xdr:from>
    <xdr:to>
      <xdr:col>11</xdr:col>
      <xdr:colOff>10715</xdr:colOff>
      <xdr:row>9</xdr:row>
      <xdr:rowOff>153637</xdr:rowOff>
    </xdr:to>
    <xdr:pic>
      <xdr:nvPicPr>
        <xdr:cNvPr id="49" name="image.pdf" descr="image.pdf"/>
        <xdr:cNvPicPr>
          <a:picLocks noChangeAspect="1"/>
        </xdr:cNvPicPr>
      </xdr:nvPicPr>
      <xdr:blipFill>
        <a:blip r:embed="rId3">
          <a:extLst/>
        </a:blip>
        <a:stretch>
          <a:fillRect/>
        </a:stretch>
      </xdr:blipFill>
      <xdr:spPr>
        <a:xfrm>
          <a:off x="7251700" y="1324012"/>
          <a:ext cx="1661716" cy="30600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16</v>
      </c>
      <c r="C11" s="3"/>
      <c r="D11" s="3"/>
    </row>
    <row r="12">
      <c r="B12" s="4"/>
      <c r="C12" t="s" s="4">
        <v>5</v>
      </c>
      <c r="D12" t="s" s="5">
        <v>16</v>
      </c>
    </row>
    <row r="13">
      <c r="B13" t="s" s="3">
        <v>35</v>
      </c>
      <c r="C13" s="3"/>
      <c r="D13" s="3"/>
    </row>
    <row r="14">
      <c r="B14" s="4"/>
      <c r="C14" t="s" s="4">
        <v>5</v>
      </c>
      <c r="D14" t="s" s="5">
        <v>35</v>
      </c>
    </row>
    <row r="15">
      <c r="B15" t="s" s="3">
        <v>106</v>
      </c>
      <c r="C15" s="3"/>
      <c r="D15" s="3"/>
    </row>
    <row r="16">
      <c r="B16" s="4"/>
      <c r="C16" t="s" s="4">
        <v>5</v>
      </c>
      <c r="D16" t="s" s="5">
        <v>106</v>
      </c>
    </row>
    <row r="17">
      <c r="B17" t="s" s="3">
        <v>147</v>
      </c>
      <c r="C17" s="3"/>
      <c r="D17" s="3"/>
    </row>
    <row r="18">
      <c r="B18" s="4"/>
      <c r="C18" t="s" s="4">
        <v>5</v>
      </c>
      <c r="D18" t="s" s="5">
        <v>147</v>
      </c>
    </row>
    <row r="19">
      <c r="B19" t="s" s="3">
        <v>158</v>
      </c>
      <c r="C19" s="3"/>
      <c r="D19" s="3"/>
    </row>
    <row r="20">
      <c r="B20" s="4"/>
      <c r="C20" t="s" s="4">
        <v>5</v>
      </c>
      <c r="D20" t="s" s="5">
        <v>158</v>
      </c>
    </row>
    <row r="21">
      <c r="B21" t="s" s="3">
        <v>162</v>
      </c>
      <c r="C21" s="3"/>
      <c r="D21" s="3"/>
    </row>
    <row r="22">
      <c r="B22" s="4"/>
      <c r="C22" t="s" s="4">
        <v>5</v>
      </c>
      <c r="D22" t="s" s="5">
        <v>162</v>
      </c>
    </row>
  </sheetData>
  <mergeCells count="1">
    <mergeCell ref="B3:D3"/>
  </mergeCells>
  <hyperlinks>
    <hyperlink ref="D10" location="'Liste'!R1C1" tooltip="" display="Liste"/>
    <hyperlink ref="D12" location="'Calculs'!R1C1" tooltip="" display="Calculs"/>
    <hyperlink ref="D14" location="'IMPR'!R1C1" tooltip="" display="IMPR"/>
    <hyperlink ref="D16" location="'Ajust'!R1C1" tooltip="" display="Ajust"/>
    <hyperlink ref="D18" location="'Manche 1'!R1C1" tooltip="" display="Manche 1"/>
    <hyperlink ref="D20" location="'Manche 2'!R1C1" tooltip="" display="Manche 2"/>
    <hyperlink ref="D22" location="'Manche 3'!R1C1" tooltip="" display="Manche 3"/>
  </hyperlinks>
</worksheet>
</file>

<file path=xl/worksheets/sheet2.xml><?xml version="1.0" encoding="utf-8"?>
<worksheet xmlns:r="http://schemas.openxmlformats.org/officeDocument/2006/relationships" xmlns="http://schemas.openxmlformats.org/spreadsheetml/2006/main">
  <dimension ref="A1:I43"/>
  <sheetViews>
    <sheetView workbookViewId="0" showGridLines="0" defaultGridColor="1"/>
  </sheetViews>
  <sheetFormatPr defaultColWidth="10.8333" defaultRowHeight="12.75" customHeight="1" outlineLevelRow="0" outlineLevelCol="0"/>
  <cols>
    <col min="1" max="1" width="36.5" style="6" customWidth="1"/>
    <col min="2" max="2" width="4.67188" style="6" customWidth="1"/>
    <col min="3" max="3" width="5.85156" style="6" customWidth="1"/>
    <col min="4" max="4" width="6.67188" style="6" customWidth="1"/>
    <col min="5" max="5" hidden="1" width="10.8333" style="6" customWidth="1"/>
    <col min="6" max="6" width="23.5" style="6" customWidth="1"/>
    <col min="7" max="7" width="28.5" style="6" customWidth="1"/>
    <col min="8" max="8" width="31" style="6" customWidth="1"/>
    <col min="9" max="9" width="17" style="6" customWidth="1"/>
    <col min="10" max="16384" width="10.8516" style="6" customWidth="1"/>
  </cols>
  <sheetData>
    <row r="1" ht="12.75" customHeight="1">
      <c r="A1" t="s" s="7">
        <v>6</v>
      </c>
      <c r="B1" s="8">
        <f>COUNTIF(E11:E40,"X")</f>
        <v>0</v>
      </c>
      <c r="C1" s="9"/>
      <c r="D1" s="9"/>
      <c r="E1" s="9"/>
      <c r="F1" s="9"/>
      <c r="G1" s="9"/>
      <c r="H1" s="9"/>
      <c r="I1" s="10"/>
    </row>
    <row r="2" ht="12.75" customHeight="1">
      <c r="A2" t="s" s="7">
        <v>7</v>
      </c>
      <c r="B2" s="8">
        <f>COUNTIF(E11:E40,"Y")</f>
        <v>0</v>
      </c>
      <c r="C2" s="9"/>
      <c r="D2" s="9"/>
      <c r="E2" s="9"/>
      <c r="F2" s="9"/>
      <c r="G2" s="9"/>
      <c r="H2" s="9"/>
      <c r="I2" s="9"/>
    </row>
    <row r="3" ht="12.75" customHeight="1">
      <c r="A3" t="s" s="7">
        <v>8</v>
      </c>
      <c r="B3" s="8">
        <f>COUNTIF(E11:E40,"Z")</f>
        <v>0</v>
      </c>
      <c r="C3" s="9"/>
      <c r="D3" s="9"/>
      <c r="E3" s="8">
        <v>0</v>
      </c>
      <c r="F3" s="9"/>
      <c r="G3" s="9"/>
      <c r="H3" s="9"/>
      <c r="I3" s="9"/>
    </row>
    <row r="4" ht="12.75" customHeight="1">
      <c r="A4" t="s" s="7">
        <v>9</v>
      </c>
      <c r="B4" s="8">
        <f>COUNTA(A11:A40)</f>
        <v>0</v>
      </c>
      <c r="C4" s="9"/>
      <c r="D4" s="9"/>
      <c r="E4" s="8">
        <v>10</v>
      </c>
      <c r="F4" s="9"/>
      <c r="G4" s="9"/>
      <c r="H4" s="9"/>
      <c r="I4" s="9"/>
    </row>
    <row r="5" ht="12.75" customHeight="1">
      <c r="A5" t="s" s="7">
        <v>10</v>
      </c>
      <c r="B5" s="8">
        <f>COUNTIF(A11:A40,"ABS")</f>
        <v>0</v>
      </c>
      <c r="C5" s="9"/>
      <c r="D5" s="9"/>
      <c r="E5" s="8">
        <f>E4*3</f>
        <v>30</v>
      </c>
      <c r="F5" s="9"/>
      <c r="G5" s="9"/>
      <c r="H5" s="9"/>
      <c r="I5" s="9"/>
    </row>
    <row r="6" ht="12.75" customHeight="1">
      <c r="A6" s="11"/>
      <c r="B6" s="9"/>
      <c r="C6" s="9"/>
      <c r="D6" s="9"/>
      <c r="E6" s="9"/>
      <c r="F6" s="9"/>
      <c r="G6" s="9"/>
      <c r="H6" s="9"/>
      <c r="I6" s="9"/>
    </row>
    <row r="7" ht="13.5" customHeight="1">
      <c r="A7" s="12"/>
      <c r="B7" s="13"/>
      <c r="C7" s="13"/>
      <c r="D7" s="9"/>
      <c r="E7" s="9"/>
      <c r="F7" s="9"/>
      <c r="G7" s="9"/>
      <c r="H7" s="9"/>
      <c r="I7" s="9"/>
    </row>
    <row r="8" ht="12.75" customHeight="1">
      <c r="A8" t="s" s="14">
        <v>11</v>
      </c>
      <c r="B8" s="15"/>
      <c r="C8" s="16"/>
      <c r="D8" s="17"/>
      <c r="E8" s="9"/>
      <c r="F8" s="9"/>
      <c r="G8" s="9"/>
      <c r="H8" s="9"/>
      <c r="I8" s="9"/>
    </row>
    <row r="9" ht="13.5" customHeight="1">
      <c r="A9" s="18"/>
      <c r="B9" s="19"/>
      <c r="C9" s="20"/>
      <c r="D9" s="17"/>
      <c r="E9" s="9"/>
      <c r="F9" s="9"/>
      <c r="G9" s="9"/>
      <c r="H9" s="9"/>
      <c r="I9" s="9"/>
    </row>
    <row r="10" ht="13.5" customHeight="1">
      <c r="A10" t="s" s="21">
        <v>12</v>
      </c>
      <c r="B10" t="s" s="22">
        <v>13</v>
      </c>
      <c r="C10" t="s" s="23">
        <v>14</v>
      </c>
      <c r="D10" s="17"/>
      <c r="E10" s="9"/>
      <c r="F10" t="s" s="24">
        <v>15</v>
      </c>
      <c r="G10" s="25"/>
      <c r="H10" s="9"/>
      <c r="I10" s="9"/>
    </row>
    <row r="11" ht="12.75" customHeight="1">
      <c r="A11" s="26"/>
      <c r="B11" s="27"/>
      <c r="C11" s="28"/>
      <c r="D11" s="17"/>
      <c r="E11" t="s" s="7">
        <f>LEFT(C11,1)</f>
      </c>
      <c r="F11" t="s" s="29">
        <f>IF(C11="","",IF(LEN(C11)=3,IF(LEFT(C11,1)="X","",IF(LEFT(C11,1)="Y","",IF(LEFT(C11,1)="Z","","LETTRE ÉRRONÉE"))),"ERREUR  SAISIE TOS"))</f>
      </c>
      <c r="G11" t="s" s="29">
        <f>IF(C11="","",IF(LEN(C11)=3,IF(VALUE(RIGHT(C11,2))&gt;E$4,"Chiffre &gt;  à "&amp;E$4&amp;"",IF(RIGHT(C11,2)="00","00 n'est pas une bonne valeur","")),""))</f>
      </c>
      <c r="H11" s="30"/>
      <c r="I11" s="9"/>
    </row>
    <row r="12" ht="12.75" customHeight="1">
      <c r="A12" s="31"/>
      <c r="B12" s="32"/>
      <c r="C12" s="33"/>
      <c r="D12" s="17"/>
      <c r="E12" t="s" s="7">
        <f>LEFT(C12,1)</f>
      </c>
      <c r="F12" t="s" s="29">
        <f>IF(C12="","",IF(LEN(C12)=3,IF(LEFT(C12,1)="X","",IF(LEFT(C12,1)="Y","",IF(LEFT(C12,1)="Z","","LETTRE ÉRRONÉE"))),"ERREUR  SAISIE TOS"))</f>
      </c>
      <c r="G12" t="s" s="29">
        <f>IF(C12="","",IF(LEN(C12)=3,IF(VALUE(RIGHT(C12,2))&gt;E$4,"Chiffre &gt;  à "&amp;E$4&amp;"",IF(RIGHT(C12,2)="00","00 n'est pas une bonne valeur","")),""))</f>
      </c>
      <c r="H12" s="9"/>
      <c r="I12" s="9"/>
    </row>
    <row r="13" ht="12.75" customHeight="1">
      <c r="A13" s="31"/>
      <c r="B13" s="32"/>
      <c r="C13" s="33"/>
      <c r="D13" s="17"/>
      <c r="E13" t="s" s="7">
        <f>LEFT(C13,1)</f>
      </c>
      <c r="F13" t="s" s="29">
        <f>IF(C13="","",IF(LEN(C13)=3,IF(LEFT(C13,1)="X","",IF(LEFT(C13,1)="Y","",IF(LEFT(C13,1)="Z","","LETTRE ÉRRONÉE"))),"ERREUR  SAISIE TOS"))</f>
      </c>
      <c r="G13" t="s" s="29">
        <f>IF(C13="","",IF(LEN(C13)=3,IF(VALUE(RIGHT(C13,2))&gt;E$4,"Chiffre &gt;  à "&amp;E$4&amp;"",IF(RIGHT(C13,2)="00","00 n'est pas une bonne valeur","")),""))</f>
      </c>
      <c r="H13" s="9"/>
      <c r="I13" s="9"/>
    </row>
    <row r="14" ht="12.75" customHeight="1">
      <c r="A14" s="31"/>
      <c r="B14" s="32"/>
      <c r="C14" s="33"/>
      <c r="D14" s="17"/>
      <c r="E14" t="s" s="7">
        <f>LEFT(C14,1)</f>
      </c>
      <c r="F14" t="s" s="29">
        <f>IF(C14="","",IF(LEN(C14)=3,IF(LEFT(C14,1)="X","",IF(LEFT(C14,1)="Y","",IF(LEFT(C14,1)="Z","","LETTRE ÉRRONÉE"))),"ERREUR  SAISIE TOS"))</f>
      </c>
      <c r="G14" t="s" s="29">
        <f>IF(C14="","",IF(LEN(C14)=3,IF(VALUE(RIGHT(C14,2))&gt;E$4,"Chiffre &gt;  à "&amp;E$4&amp;"",IF(RIGHT(C14,2)="00","00 n'est pas une bonne valeur","")),""))</f>
      </c>
      <c r="H14" s="9"/>
      <c r="I14" s="9"/>
    </row>
    <row r="15" ht="12.75" customHeight="1">
      <c r="A15" s="31"/>
      <c r="B15" s="32"/>
      <c r="C15" s="33"/>
      <c r="D15" s="17"/>
      <c r="E15" t="s" s="7">
        <f>LEFT(C15,1)</f>
      </c>
      <c r="F15" t="s" s="29">
        <f>IF(C15="","",IF(LEN(C15)=3,IF(LEFT(C15,1)="X","",IF(LEFT(C15,1)="Y","",IF(LEFT(C15,1)="Z","","LETTRE ÉRRONÉE"))),"ERREUR  SAISIE TOS"))</f>
      </c>
      <c r="G15" t="s" s="29">
        <f>IF(C15="","",IF(LEN(C15)=3,IF(VALUE(RIGHT(C15,2))&gt;E$4,"Chiffre &gt;  à "&amp;E$4&amp;"",IF(RIGHT(C15,2)="00","00 n'est pas une bonne valeur","")),""))</f>
      </c>
      <c r="H15" s="9"/>
      <c r="I15" s="9"/>
    </row>
    <row r="16" ht="12.75" customHeight="1">
      <c r="A16" s="31"/>
      <c r="B16" s="32"/>
      <c r="C16" s="33"/>
      <c r="D16" s="17"/>
      <c r="E16" t="s" s="7">
        <f>LEFT(C16,1)</f>
      </c>
      <c r="F16" t="s" s="29">
        <f>IF(C16="","",IF(LEN(C16)=3,IF(LEFT(C16,1)="X","",IF(LEFT(C16,1)="Y","",IF(LEFT(C16,1)="Z","","LETTRE ÉRRONÉE"))),"ERREUR  SAISIE TOS"))</f>
      </c>
      <c r="G16" t="s" s="29">
        <f>IF(C16="","",IF(LEN(C16)=3,IF(VALUE(RIGHT(C16,2))&gt;E$4,"Chiffre &gt;  à "&amp;E$4&amp;"",IF(RIGHT(C16,2)="00","00 n'est pas une bonne valeur","")),""))</f>
      </c>
      <c r="H16" s="9"/>
      <c r="I16" s="9"/>
    </row>
    <row r="17" ht="12.75" customHeight="1">
      <c r="A17" s="31"/>
      <c r="B17" s="32"/>
      <c r="C17" s="33"/>
      <c r="D17" s="17"/>
      <c r="E17" t="s" s="7">
        <f>LEFT(C17,1)</f>
      </c>
      <c r="F17" t="s" s="29">
        <f>IF(C17="","",IF(LEN(C17)=3,IF(LEFT(C17,1)="X","",IF(LEFT(C17,1)="Y","",IF(LEFT(C17,1)="Z","","LETTRE ÉRRONÉE"))),"ERREUR  SAISIE TOS"))</f>
      </c>
      <c r="G17" t="s" s="29">
        <f>IF(C17="","",IF(LEN(C17)=3,IF(VALUE(RIGHT(C17,2))&gt;E$4,"Chiffre &gt;  à "&amp;E$4&amp;"",IF(RIGHT(C17,2)="00","00 n'est pas une bonne valeur","")),""))</f>
      </c>
      <c r="H17" s="9"/>
      <c r="I17" s="9"/>
    </row>
    <row r="18" ht="12.75" customHeight="1">
      <c r="A18" s="31"/>
      <c r="B18" s="32"/>
      <c r="C18" s="33"/>
      <c r="D18" s="17"/>
      <c r="E18" t="s" s="7">
        <f>LEFT(C18,1)</f>
      </c>
      <c r="F18" t="s" s="29">
        <f>IF(C18="","",IF(LEN(C18)=3,IF(LEFT(C18,1)="X","",IF(LEFT(C18,1)="Y","",IF(LEFT(C18,1)="Z","","LETTRE ÉRRONÉE"))),"ERREUR  SAISIE TOS"))</f>
      </c>
      <c r="G18" t="s" s="29">
        <f>IF(C18="","",IF(LEN(C18)=3,IF(VALUE(RIGHT(C18,2))&gt;E$4,"Chiffre &gt;  à "&amp;E$4&amp;"",IF(RIGHT(C18,2)="00","00 n'est pas une bonne valeur","")),""))</f>
      </c>
      <c r="H18" s="9"/>
      <c r="I18" s="9"/>
    </row>
    <row r="19" ht="12.75" customHeight="1">
      <c r="A19" s="31"/>
      <c r="B19" s="32"/>
      <c r="C19" s="33"/>
      <c r="D19" s="17"/>
      <c r="E19" t="s" s="7">
        <f>LEFT(C19,1)</f>
      </c>
      <c r="F19" t="s" s="29">
        <f>IF(C19="","",IF(LEN(C19)=3,IF(LEFT(C19,1)="X","",IF(LEFT(C19,1)="Y","",IF(LEFT(C19,1)="Z","","LETTRE ÉRRONÉE"))),"ERREUR  SAISIE TOS"))</f>
      </c>
      <c r="G19" t="s" s="29">
        <f>IF(C19="","",IF(LEN(C19)=3,IF(VALUE(RIGHT(C19,2))&gt;E$4,"Chiffre &gt;  à "&amp;E$4&amp;"",IF(RIGHT(C19,2)="00","00 n'est pas une bonne valeur","")),""))</f>
      </c>
      <c r="H19" s="9"/>
      <c r="I19" s="9"/>
    </row>
    <row r="20" ht="12.75" customHeight="1">
      <c r="A20" s="31"/>
      <c r="B20" s="32"/>
      <c r="C20" s="33"/>
      <c r="D20" s="17"/>
      <c r="E20" t="s" s="7">
        <f>LEFT(C20,1)</f>
      </c>
      <c r="F20" t="s" s="29">
        <f>IF(C20="","",IF(LEN(C20)=3,IF(LEFT(C20,1)="X","",IF(LEFT(C20,1)="Y","",IF(LEFT(C20,1)="Z","","LETTRE ÉRRONÉE"))),"ERREUR  SAISIE TOS"))</f>
      </c>
      <c r="G20" t="s" s="29">
        <f>IF(C20="","",IF(LEN(C20)=3,IF(VALUE(RIGHT(C20,2))&gt;E$4,"Chiffre &gt;  à "&amp;E$4&amp;"",IF(RIGHT(C20,2)="00","00 n'est pas une bonne valeur","")),""))</f>
      </c>
      <c r="H20" s="9"/>
      <c r="I20" s="9"/>
    </row>
    <row r="21" ht="12.75" customHeight="1">
      <c r="A21" s="31"/>
      <c r="B21" s="32"/>
      <c r="C21" s="33"/>
      <c r="D21" s="17"/>
      <c r="E21" t="s" s="7">
        <f>LEFT(C21,1)</f>
      </c>
      <c r="F21" t="s" s="29">
        <f>IF(C21="","",IF(LEN(C21)=3,IF(LEFT(C21,1)="X","",IF(LEFT(C21,1)="Y","",IF(LEFT(C21,1)="Z","","LETTRE ÉRRONÉE"))),"ERREUR  SAISIE TOS"))</f>
      </c>
      <c r="G21" t="s" s="29">
        <f>IF(C21="","",IF(LEN(C21)=3,IF(VALUE(RIGHT(C21,2))&gt;E$4,"Chiffre &gt;  à "&amp;E$4&amp;"",IF(RIGHT(C21,2)="00","00 n'est pas une bonne valeur","")),""))</f>
      </c>
      <c r="H21" s="9"/>
      <c r="I21" s="9"/>
    </row>
    <row r="22" ht="12.75" customHeight="1">
      <c r="A22" s="31"/>
      <c r="B22" s="32"/>
      <c r="C22" s="33"/>
      <c r="D22" s="17"/>
      <c r="E22" t="s" s="7">
        <f>LEFT(C22,1)</f>
      </c>
      <c r="F22" t="s" s="29">
        <f>IF(C22="","",IF(LEN(C22)=3,IF(LEFT(C22,1)="X","",IF(LEFT(C22,1)="Y","",IF(LEFT(C22,1)="Z","","LETTRE ÉRRONÉE"))),"ERREUR  SAISIE TOS"))</f>
      </c>
      <c r="G22" t="s" s="29">
        <f>IF(C22="","",IF(LEN(C22)=3,IF(VALUE(RIGHT(C22,2))&gt;E$4,"Chiffre &gt;  à "&amp;E$4&amp;"",IF(RIGHT(C22,2)="00","00 n'est pas une bonne valeur","")),""))</f>
      </c>
      <c r="H22" s="9"/>
      <c r="I22" s="9"/>
    </row>
    <row r="23" ht="12.75" customHeight="1">
      <c r="A23" s="31"/>
      <c r="B23" s="32"/>
      <c r="C23" s="33"/>
      <c r="D23" s="17"/>
      <c r="E23" t="s" s="7">
        <f>LEFT(C23,1)</f>
      </c>
      <c r="F23" t="s" s="29">
        <f>IF(C23="","",IF(LEN(C23)=3,IF(LEFT(C23,1)="X","",IF(LEFT(C23,1)="Y","",IF(LEFT(C23,1)="Z","","LETTRE ÉRRONÉE"))),"ERREUR  SAISIE TOS"))</f>
      </c>
      <c r="G23" t="s" s="29">
        <f>IF(C23="","",IF(LEN(C23)=3,IF(VALUE(RIGHT(C23,2))&gt;E$4,"Chiffre &gt;  à "&amp;E$4&amp;"",IF(RIGHT(C23,2)="00","00 n'est pas une bonne valeur","")),""))</f>
      </c>
      <c r="H23" s="9"/>
      <c r="I23" s="9"/>
    </row>
    <row r="24" ht="12.75" customHeight="1">
      <c r="A24" s="31"/>
      <c r="B24" s="32"/>
      <c r="C24" s="33"/>
      <c r="D24" s="17"/>
      <c r="E24" t="s" s="7">
        <f>LEFT(C24,1)</f>
      </c>
      <c r="F24" t="s" s="29">
        <f>IF(C24="","",IF(LEN(C24)=3,IF(LEFT(C24,1)="X","",IF(LEFT(C24,1)="Y","",IF(LEFT(C24,1)="Z","","LETTRE ÉRRONÉE"))),"ERREUR  SAISIE TOS"))</f>
      </c>
      <c r="G24" t="s" s="29">
        <f>IF(C24="","",IF(LEN(C24)=3,IF(VALUE(RIGHT(C24,2))&gt;E$4,"Chiffre &gt;  à "&amp;E$4&amp;"",IF(RIGHT(C24,2)="00","00 n'est pas une bonne valeur","")),""))</f>
      </c>
      <c r="H24" s="9"/>
      <c r="I24" s="9"/>
    </row>
    <row r="25" ht="12.75" customHeight="1">
      <c r="A25" s="31"/>
      <c r="B25" s="32"/>
      <c r="C25" s="33"/>
      <c r="D25" s="17"/>
      <c r="E25" t="s" s="7">
        <f>LEFT(C25,1)</f>
      </c>
      <c r="F25" t="s" s="29">
        <f>IF(C25="","",IF(LEN(C25)=3,IF(LEFT(C25,1)="X","",IF(LEFT(C25,1)="Y","",IF(LEFT(C25,1)="Z","","LETTRE ÉRRONÉE"))),"ERREUR  SAISIE TOS"))</f>
      </c>
      <c r="G25" t="s" s="29">
        <f>IF(C25="","",IF(LEN(C25)=3,IF(VALUE(RIGHT(C25,2))&gt;E$4,"Chiffre &gt;  à "&amp;E$4&amp;"",IF(RIGHT(C25,2)="00","00 n'est pas une bonne valeur","")),""))</f>
      </c>
      <c r="H25" s="9"/>
      <c r="I25" s="9"/>
    </row>
    <row r="26" ht="12.75" customHeight="1">
      <c r="A26" s="31"/>
      <c r="B26" s="32"/>
      <c r="C26" s="33"/>
      <c r="D26" s="17"/>
      <c r="E26" t="s" s="7">
        <f>LEFT(C26,1)</f>
      </c>
      <c r="F26" t="s" s="29">
        <f>IF(C26="","",IF(LEN(C26)=3,IF(LEFT(C26,1)="X","",IF(LEFT(C26,1)="Y","",IF(LEFT(C26,1)="Z","","LETTRE ÉRRONÉE"))),"ERREUR  SAISIE TOS"))</f>
      </c>
      <c r="G26" t="s" s="29">
        <f>IF(C26="","",IF(LEN(C26)=3,IF(VALUE(RIGHT(C26,2))&gt;E$4,"Chiffre &gt;  à "&amp;E$4&amp;"",IF(RIGHT(C26,2)="00","00 n'est pas une bonne valeur","")),""))</f>
      </c>
      <c r="H26" s="9"/>
      <c r="I26" s="9"/>
    </row>
    <row r="27" ht="12.75" customHeight="1">
      <c r="A27" s="31"/>
      <c r="B27" s="32"/>
      <c r="C27" s="33"/>
      <c r="D27" s="17"/>
      <c r="E27" t="s" s="7">
        <f>LEFT(C27,1)</f>
      </c>
      <c r="F27" t="s" s="29">
        <f>IF(C27="","",IF(LEN(C27)=3,IF(LEFT(C27,1)="X","",IF(LEFT(C27,1)="Y","",IF(LEFT(C27,1)="Z","","LETTRE ÉRRONÉE"))),"ERREUR  SAISIE TOS"))</f>
      </c>
      <c r="G27" t="s" s="29">
        <f>IF(C27="","",IF(LEN(C27)=3,IF(VALUE(RIGHT(C27,2))&gt;E$4,"Chiffre &gt;  à "&amp;E$4&amp;"",IF(RIGHT(C27,2)="00","00 n'est pas une bonne valeur","")),""))</f>
      </c>
      <c r="H27" s="9"/>
      <c r="I27" s="9"/>
    </row>
    <row r="28" ht="12.75" customHeight="1">
      <c r="A28" s="31"/>
      <c r="B28" s="32"/>
      <c r="C28" s="33"/>
      <c r="D28" s="17"/>
      <c r="E28" t="s" s="7">
        <f>LEFT(C28,1)</f>
      </c>
      <c r="F28" t="s" s="29">
        <f>IF(C28="","",IF(LEN(C28)=3,IF(LEFT(C28,1)="X","",IF(LEFT(C28,1)="Y","",IF(LEFT(C28,1)="Z","","LETTRE ÉRRONÉE"))),"ERREUR  SAISIE TOS"))</f>
      </c>
      <c r="G28" t="s" s="29">
        <f>IF(C28="","",IF(LEN(C28)=3,IF(VALUE(RIGHT(C28,2))&gt;E$4,"Chiffre &gt;  à "&amp;E$4&amp;"",IF(RIGHT(C28,2)="00","00 n'est pas une bonne valeur","")),""))</f>
      </c>
      <c r="H28" s="9"/>
      <c r="I28" s="9"/>
    </row>
    <row r="29" ht="12.75" customHeight="1">
      <c r="A29" s="31"/>
      <c r="B29" s="32"/>
      <c r="C29" s="33"/>
      <c r="D29" s="17"/>
      <c r="E29" t="s" s="7">
        <f>LEFT(C29,1)</f>
      </c>
      <c r="F29" t="s" s="29">
        <f>IF(C29="","",IF(LEN(C29)=3,IF(LEFT(C29,1)="X","",IF(LEFT(C29,1)="Y","",IF(LEFT(C29,1)="Z","","LETTRE ÉRRONÉE"))),"ERREUR  SAISIE TOS"))</f>
      </c>
      <c r="G29" t="s" s="29">
        <f>IF(C29="","",IF(LEN(C29)=3,IF(VALUE(RIGHT(C29,2))&gt;E$4,"Chiffre &gt;  à "&amp;E$4&amp;"",IF(RIGHT(C29,2)="00","00 n'est pas une bonne valeur","")),""))</f>
      </c>
      <c r="H29" s="9"/>
      <c r="I29" s="9"/>
    </row>
    <row r="30" ht="12.75" customHeight="1">
      <c r="A30" s="31"/>
      <c r="B30" s="32"/>
      <c r="C30" s="33"/>
      <c r="D30" s="17"/>
      <c r="E30" t="s" s="7">
        <f>LEFT(C30,1)</f>
      </c>
      <c r="F30" t="s" s="29">
        <f>IF(C30="","",IF(LEN(C30)=3,IF(LEFT(C30,1)="X","",IF(LEFT(C30,1)="Y","",IF(LEFT(C30,1)="Z","","LETTRE ÉRRONÉE"))),"ERREUR  SAISIE TOS"))</f>
      </c>
      <c r="G30" t="s" s="29">
        <f>IF(C30="","",IF(LEN(C30)=3,IF(VALUE(RIGHT(C30,2))&gt;E$4,"Chiffre &gt;  à "&amp;E$4&amp;"",IF(RIGHT(C30,2)="00","00 n'est pas une bonne valeur","")),""))</f>
      </c>
      <c r="H30" s="9"/>
      <c r="I30" s="9"/>
    </row>
    <row r="31" ht="12.75" customHeight="1">
      <c r="A31" s="31"/>
      <c r="B31" s="32"/>
      <c r="C31" s="33"/>
      <c r="D31" s="17"/>
      <c r="E31" t="s" s="7">
        <f>LEFT(C31,1)</f>
      </c>
      <c r="F31" t="s" s="29">
        <f>IF(C31="","",IF(LEN(C31)=3,IF(LEFT(C31,1)="X","",IF(LEFT(C31,1)="Y","",IF(LEFT(C31,1)="Z","","LETTRE ÉRRONÉE"))),"ERREUR  SAISIE TOS"))</f>
      </c>
      <c r="G31" t="s" s="29">
        <f>IF(C31="","",IF(LEN(C31)=3,IF(VALUE(RIGHT(C31,2))&gt;E$4,"Chiffre &gt;  à "&amp;E$4&amp;"",IF(RIGHT(C31,2)="00","00 n'est pas une bonne valeur","")),""))</f>
      </c>
      <c r="H31" s="9"/>
      <c r="I31" s="9"/>
    </row>
    <row r="32" ht="12.75" customHeight="1">
      <c r="A32" s="31"/>
      <c r="B32" s="32"/>
      <c r="C32" s="33"/>
      <c r="D32" s="17"/>
      <c r="E32" t="s" s="7">
        <f>LEFT(C32,1)</f>
      </c>
      <c r="F32" t="s" s="29">
        <f>IF(C32="","",IF(LEN(C32)=3,IF(LEFT(C32,1)="X","",IF(LEFT(C32,1)="Y","",IF(LEFT(C32,1)="Z","","LETTRE ÉRRONÉE"))),"ERREUR  SAISIE TOS"))</f>
      </c>
      <c r="G32" t="s" s="29">
        <f>IF(C32="","",IF(LEN(C32)=3,IF(VALUE(RIGHT(C32,2))&gt;E$4,"Chiffre &gt;  à "&amp;E$4&amp;"",IF(RIGHT(C32,2)="00","00 n'est pas une bonne valeur","")),""))</f>
      </c>
      <c r="H32" s="9"/>
      <c r="I32" s="9"/>
    </row>
    <row r="33" ht="12.75" customHeight="1">
      <c r="A33" s="31"/>
      <c r="B33" s="32"/>
      <c r="C33" s="33"/>
      <c r="D33" s="17"/>
      <c r="E33" t="s" s="7">
        <f>LEFT(C33,1)</f>
      </c>
      <c r="F33" t="s" s="29">
        <f>IF(C33="","",IF(LEN(C33)=3,IF(LEFT(C33,1)="X","",IF(LEFT(C33,1)="Y","",IF(LEFT(C33,1)="Z","","LETTRE ÉRRONÉE"))),"ERREUR  SAISIE TOS"))</f>
      </c>
      <c r="G33" t="s" s="29">
        <f>IF(C33="","",IF(LEN(C33)=3,IF(VALUE(RIGHT(C33,2))&gt;E$4,"Chiffre &gt;  à "&amp;E$4&amp;"",IF(RIGHT(C33,2)="00","00 n'est pas une bonne valeur","")),""))</f>
      </c>
      <c r="H33" s="9"/>
      <c r="I33" s="9"/>
    </row>
    <row r="34" ht="12.75" customHeight="1">
      <c r="A34" s="31"/>
      <c r="B34" s="32"/>
      <c r="C34" s="33"/>
      <c r="D34" s="17"/>
      <c r="E34" t="s" s="7">
        <f>LEFT(C34,1)</f>
      </c>
      <c r="F34" t="s" s="29">
        <f>IF(C34="","",IF(LEN(C34)=3,IF(LEFT(C34,1)="X","",IF(LEFT(C34,1)="Y","",IF(LEFT(C34,1)="Z","","LETTRE ÉRRONÉE"))),"ERREUR  SAISIE TOS"))</f>
      </c>
      <c r="G34" t="s" s="29">
        <f>IF(C34="","",IF(LEN(C34)=3,IF(VALUE(RIGHT(C34,2))&gt;E$4,"Chiffre &gt;  à "&amp;E$4&amp;"",IF(RIGHT(C34,2)="00","00 n'est pas une bonne valeur","")),""))</f>
      </c>
      <c r="H34" s="9"/>
      <c r="I34" s="9"/>
    </row>
    <row r="35" ht="12.75" customHeight="1">
      <c r="A35" s="31"/>
      <c r="B35" s="32"/>
      <c r="C35" s="33"/>
      <c r="D35" s="17"/>
      <c r="E35" t="s" s="7">
        <f>LEFT(C35,1)</f>
      </c>
      <c r="F35" t="s" s="29">
        <f>IF(C35="","",IF(LEN(C35)=3,IF(LEFT(C35,1)="X","",IF(LEFT(C35,1)="Y","",IF(LEFT(C35,1)="Z","","LETTRE ÉRRONÉE"))),"ERREUR  SAISIE TOS"))</f>
      </c>
      <c r="G35" t="s" s="29">
        <f>IF(C35="","",IF(LEN(C35)=3,IF(VALUE(RIGHT(C35,2))&gt;E$4,"Chiffre &gt;  à "&amp;E$4&amp;"",IF(RIGHT(C35,2)="00","00 n'est pas une bonne valeur","")),""))</f>
      </c>
      <c r="H35" s="9"/>
      <c r="I35" s="9"/>
    </row>
    <row r="36" ht="12.75" customHeight="1">
      <c r="A36" s="31"/>
      <c r="B36" s="32"/>
      <c r="C36" s="33"/>
      <c r="D36" s="17"/>
      <c r="E36" t="s" s="7">
        <f>LEFT(C36,1)</f>
      </c>
      <c r="F36" t="s" s="29">
        <f>IF(C36="","",IF(LEN(C36)=3,IF(LEFT(C36,1)="X","",IF(LEFT(C36,1)="Y","",IF(LEFT(C36,1)="Z","","LETTRE ÉRRONÉE"))),"ERREUR  SAISIE TOS"))</f>
      </c>
      <c r="G36" t="s" s="29">
        <f>IF(C36="","",IF(LEN(C36)=3,IF(VALUE(RIGHT(C36,2))&gt;E$4,"Chiffre &gt;  à "&amp;E$4&amp;"",IF(RIGHT(C36,2)="00","00 n'est pas une bonne valeur","")),""))</f>
      </c>
      <c r="H36" s="9"/>
      <c r="I36" s="9"/>
    </row>
    <row r="37" ht="12.75" customHeight="1">
      <c r="A37" s="31"/>
      <c r="B37" s="32"/>
      <c r="C37" s="33"/>
      <c r="D37" s="17"/>
      <c r="E37" t="s" s="7">
        <f>LEFT(C37,1)</f>
      </c>
      <c r="F37" t="s" s="29">
        <f>IF(C37="","",IF(LEN(C37)=3,IF(LEFT(C37,1)="X","",IF(LEFT(C37,1)="Y","",IF(LEFT(C37,1)="Z","","LETTRE ÉRRONÉE"))),"ERREUR  SAISIE TOS"))</f>
      </c>
      <c r="G37" t="s" s="29">
        <f>IF(C37="","",IF(LEN(C37)=3,IF(VALUE(RIGHT(C37,2))&gt;E$4,"Chiffre &gt;  à "&amp;E$4&amp;"",IF(RIGHT(C37,2)="00","00 n'est pas une bonne valeur","")),""))</f>
      </c>
      <c r="H37" s="9"/>
      <c r="I37" s="9"/>
    </row>
    <row r="38" ht="12.75" customHeight="1">
      <c r="A38" s="31"/>
      <c r="B38" s="32"/>
      <c r="C38" s="33"/>
      <c r="D38" s="17"/>
      <c r="E38" t="s" s="7">
        <f>LEFT(C38,1)</f>
      </c>
      <c r="F38" t="s" s="29">
        <f>IF(C38="","",IF(LEN(C38)=3,IF(LEFT(C38,1)="X","",IF(LEFT(C38,1)="Y","",IF(LEFT(C38,1)="Z","","LETTRE ÉRRONÉE"))),"ERREUR  SAISIE TOS"))</f>
      </c>
      <c r="G38" t="s" s="29">
        <f>IF(C38="","",IF(LEN(C38)=3,IF(VALUE(RIGHT(C38,2))&gt;E$4,"Chiffre &gt;  à "&amp;E$4&amp;"",IF(RIGHT(C38,2)="00","00 n'est pas une bonne valeur","")),""))</f>
      </c>
      <c r="H38" s="9"/>
      <c r="I38" s="9"/>
    </row>
    <row r="39" ht="12.75" customHeight="1">
      <c r="A39" s="31"/>
      <c r="B39" s="32"/>
      <c r="C39" s="33"/>
      <c r="D39" s="17"/>
      <c r="E39" t="s" s="7">
        <f>LEFT(C39,1)</f>
      </c>
      <c r="F39" t="s" s="29">
        <f>IF(C39="","",IF(LEN(C39)=3,IF(LEFT(C39,1)="X","",IF(LEFT(C39,1)="Y","",IF(LEFT(C39,1)="Z","","LETTRE ÉRRONÉE"))),"ERREUR  SAISIE TOS"))</f>
      </c>
      <c r="G39" t="s" s="29">
        <f>IF(C39="","",IF(LEN(C39)=3,IF(VALUE(RIGHT(C39,2))&gt;E$4,"Chiffre &gt;  à "&amp;E$4&amp;"",IF(RIGHT(C39,2)="00","00 n'est pas une bonne valeur","")),""))</f>
      </c>
      <c r="H39" s="9"/>
      <c r="I39" s="9"/>
    </row>
    <row r="40" ht="13.5" customHeight="1">
      <c r="A40" s="34"/>
      <c r="B40" s="35"/>
      <c r="C40" s="36"/>
      <c r="D40" s="17"/>
      <c r="E40" t="s" s="7">
        <f>LEFT(C40,1)</f>
      </c>
      <c r="F40" t="s" s="29">
        <f>IF(C40="","",IF(LEN(C40)=3,IF(LEFT(C40,1)="X","",IF(LEFT(C40,1)="Y","",IF(LEFT(C40,1)="Z","","LETTRE ÉRRONÉE"))),"ERREUR  SAISIE TOS"))</f>
      </c>
      <c r="G40" t="s" s="29">
        <f>IF(C40="","",IF(LEN(C40)=3,IF(VALUE(RIGHT(C40,2))&gt;E$4,"Chiffre &gt;  à "&amp;E$4&amp;"",IF(RIGHT(C40,2)="00","00 n'est pas une bonne valeur","")),""))</f>
      </c>
      <c r="H40" s="9"/>
      <c r="I40" s="9"/>
    </row>
    <row r="41" ht="12.75" customHeight="1">
      <c r="A41" s="37"/>
      <c r="B41" s="37"/>
      <c r="C41" s="37"/>
      <c r="D41" s="9"/>
      <c r="E41" s="9"/>
      <c r="F41" s="9"/>
      <c r="G41" s="9"/>
      <c r="H41" s="9"/>
      <c r="I41" s="9"/>
    </row>
    <row r="42" ht="12.75" customHeight="1">
      <c r="A42" s="38"/>
      <c r="B42" s="7"/>
      <c r="C42" s="7"/>
      <c r="D42" s="9"/>
      <c r="E42" s="9"/>
      <c r="F42" s="9"/>
      <c r="G42" s="9"/>
      <c r="H42" s="9"/>
      <c r="I42" s="9"/>
    </row>
    <row r="43" ht="12.75" customHeight="1">
      <c r="A43" s="7"/>
      <c r="B43" s="7"/>
      <c r="C43" s="7"/>
      <c r="D43" s="9"/>
      <c r="E43" s="9"/>
      <c r="F43" s="9"/>
      <c r="G43" s="9"/>
      <c r="H43" s="9"/>
      <c r="I43" s="9"/>
    </row>
  </sheetData>
  <mergeCells count="2">
    <mergeCell ref="A8:C9"/>
    <mergeCell ref="F10:G10"/>
  </mergeCells>
  <conditionalFormatting sqref="B1:B3">
    <cfRule type="cellIs" dxfId="0" priority="1" operator="greaterThan" stopIfTrue="1">
      <formula>15</formula>
    </cfRule>
  </conditionalFormatting>
  <conditionalFormatting sqref="B4">
    <cfRule type="cellIs" dxfId="1" priority="1" operator="greaterThan" stopIfTrue="1">
      <formula>45</formula>
    </cfRule>
  </conditionalFormatting>
  <conditionalFormatting sqref="B5">
    <cfRule type="cellIs" dxfId="2" priority="1" operator="greaterThan" stopIfTrue="1">
      <formula>2</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Z51"/>
  <sheetViews>
    <sheetView workbookViewId="0" showGridLines="0" defaultGridColor="1"/>
  </sheetViews>
  <sheetFormatPr defaultColWidth="10.5" defaultRowHeight="12" customHeight="1" outlineLevelRow="0" outlineLevelCol="0"/>
  <cols>
    <col min="1" max="1" width="30.6719" style="39" customWidth="1"/>
    <col min="2" max="2" width="4.5" style="39" customWidth="1"/>
    <col min="3" max="3" width="9.17188" style="39" customWidth="1"/>
    <col min="4" max="4" width="7" style="39" customWidth="1"/>
    <col min="5" max="5" width="6.35156" style="39" customWidth="1"/>
    <col min="6" max="6" width="9.5" style="39" customWidth="1"/>
    <col min="7" max="7" width="7" style="39" customWidth="1"/>
    <col min="8" max="8" width="6.35156" style="39" customWidth="1"/>
    <col min="9" max="9" width="9.5" style="39" customWidth="1"/>
    <col min="10" max="10" width="7" style="39" customWidth="1"/>
    <col min="11" max="11" width="6.35156" style="39" customWidth="1"/>
    <col min="12" max="12" width="2.35156" style="39" customWidth="1"/>
    <col min="13" max="13" width="9" style="39" customWidth="1"/>
    <col min="14" max="14" width="9.67188" style="39" customWidth="1"/>
    <col min="15" max="15" width="6.67188" style="39" customWidth="1"/>
    <col min="16" max="16" width="7.35156" style="39" customWidth="1"/>
    <col min="17" max="17" width="3.17188" style="39" customWidth="1"/>
    <col min="18" max="18" width="3.5" style="39" customWidth="1"/>
    <col min="19" max="20" width="4.35156" style="39" customWidth="1"/>
    <col min="21" max="21" width="2" style="39" customWidth="1"/>
    <col min="22" max="24" hidden="1" width="10.5" style="39" customWidth="1"/>
    <col min="25" max="25" width="15.1719" style="39" customWidth="1"/>
    <col min="26" max="26" width="10.5" style="39" customWidth="1"/>
    <col min="27" max="16384" width="10.5" style="39" customWidth="1"/>
  </cols>
  <sheetData>
    <row r="1" ht="12.75" customHeight="1">
      <c r="A1" s="9"/>
      <c r="B1" s="9"/>
      <c r="C1" s="13"/>
      <c r="D1" s="13"/>
      <c r="E1" s="13"/>
      <c r="F1" s="13"/>
      <c r="G1" s="13"/>
      <c r="H1" s="13"/>
      <c r="I1" s="13"/>
      <c r="J1" s="13"/>
      <c r="K1" s="13"/>
      <c r="L1" s="9"/>
      <c r="M1" s="13"/>
      <c r="N1" s="13"/>
      <c r="O1" s="13"/>
      <c r="P1" s="13"/>
      <c r="Q1" s="9"/>
      <c r="R1" s="13"/>
      <c r="S1" s="13"/>
      <c r="T1" s="13"/>
      <c r="U1" s="9"/>
      <c r="V1" s="9"/>
      <c r="W1" s="9"/>
      <c r="X1" s="9"/>
      <c r="Y1" s="9"/>
      <c r="Z1" s="9"/>
    </row>
    <row r="2" ht="12.75" customHeight="1">
      <c r="A2" s="13"/>
      <c r="B2" s="40"/>
      <c r="C2" t="s" s="41">
        <v>17</v>
      </c>
      <c r="D2" s="42"/>
      <c r="E2" s="43"/>
      <c r="F2" t="s" s="41">
        <v>18</v>
      </c>
      <c r="G2" s="42"/>
      <c r="H2" s="43"/>
      <c r="I2" t="s" s="41">
        <v>19</v>
      </c>
      <c r="J2" s="42"/>
      <c r="K2" s="43"/>
      <c r="L2" s="44"/>
      <c r="M2" t="s" s="45">
        <v>20</v>
      </c>
      <c r="N2" t="s" s="46">
        <v>21</v>
      </c>
      <c r="O2" t="s" s="47">
        <v>22</v>
      </c>
      <c r="P2" t="s" s="48">
        <v>23</v>
      </c>
      <c r="Q2" s="44"/>
      <c r="R2" t="s" s="41">
        <v>24</v>
      </c>
      <c r="S2" s="49"/>
      <c r="T2" s="43"/>
      <c r="U2" s="17"/>
      <c r="V2" t="s" s="7">
        <v>25</v>
      </c>
      <c r="W2" t="s" s="7">
        <v>26</v>
      </c>
      <c r="X2" t="s" s="7">
        <v>27</v>
      </c>
      <c r="Y2" s="9"/>
      <c r="Z2" s="9"/>
    </row>
    <row r="3" ht="12.75" customHeight="1">
      <c r="A3" t="s" s="50">
        <v>12</v>
      </c>
      <c r="B3" t="s" s="51">
        <v>13</v>
      </c>
      <c r="C3" t="s" s="52">
        <v>14</v>
      </c>
      <c r="D3" t="s" s="53">
        <v>20</v>
      </c>
      <c r="E3" t="s" s="51">
        <v>28</v>
      </c>
      <c r="F3" t="s" s="52">
        <v>14</v>
      </c>
      <c r="G3" t="s" s="54">
        <v>20</v>
      </c>
      <c r="H3" t="s" s="51">
        <v>28</v>
      </c>
      <c r="I3" t="s" s="52">
        <v>14</v>
      </c>
      <c r="J3" t="s" s="53">
        <v>20</v>
      </c>
      <c r="K3" t="s" s="51">
        <v>28</v>
      </c>
      <c r="L3" s="44"/>
      <c r="M3" t="s" s="55">
        <v>22</v>
      </c>
      <c r="N3" t="s" s="56">
        <v>29</v>
      </c>
      <c r="O3" t="s" s="57">
        <v>30</v>
      </c>
      <c r="P3" t="s" s="58">
        <v>31</v>
      </c>
      <c r="Q3" s="44"/>
      <c r="R3" s="59">
        <v>1</v>
      </c>
      <c r="S3" s="59">
        <v>2</v>
      </c>
      <c r="T3" s="59">
        <v>3</v>
      </c>
      <c r="U3" s="60"/>
      <c r="V3" s="61"/>
      <c r="W3" s="61"/>
      <c r="X3" s="61"/>
      <c r="Y3" s="61"/>
      <c r="Z3" s="9"/>
    </row>
    <row r="4" ht="12" customHeight="1">
      <c r="A4" s="62"/>
      <c r="B4" s="28"/>
      <c r="C4" s="62"/>
      <c r="D4" s="63"/>
      <c r="E4" s="64"/>
      <c r="F4" s="65"/>
      <c r="G4" s="66"/>
      <c r="H4" s="64"/>
      <c r="I4" s="65"/>
      <c r="J4" s="63"/>
      <c r="K4" s="64"/>
      <c r="L4" s="44"/>
      <c r="M4" s="65">
        <f>D4+G4+J4</f>
        <v>0</v>
      </c>
      <c r="N4" s="67">
        <f>MAX(D4,G4,J4)</f>
        <v>0</v>
      </c>
      <c r="O4" s="68">
        <f>IF(A4="ABS",'Liste'!B$4,E4+H4+K4)</f>
        <v>0</v>
      </c>
      <c r="P4" s="69"/>
      <c r="Q4" s="70"/>
      <c r="R4" s="71"/>
      <c r="S4" s="71"/>
      <c r="T4" s="71"/>
      <c r="U4" s="72"/>
      <c r="V4" s="8">
        <f>C4</f>
        <v>0</v>
      </c>
      <c r="W4" s="73">
        <f>F4</f>
        <v>0</v>
      </c>
      <c r="X4" s="73">
        <f>I4</f>
        <v>0</v>
      </c>
      <c r="Y4" s="73"/>
      <c r="Z4" s="9"/>
    </row>
    <row r="5" ht="12" customHeight="1">
      <c r="A5" s="74"/>
      <c r="B5" s="33"/>
      <c r="C5" s="74"/>
      <c r="D5" s="66"/>
      <c r="E5" s="75"/>
      <c r="F5" s="76"/>
      <c r="G5" s="66"/>
      <c r="H5" s="75"/>
      <c r="I5" s="76"/>
      <c r="J5" s="66"/>
      <c r="K5" s="75"/>
      <c r="L5" s="44"/>
      <c r="M5" s="76">
        <f>D5+G5+J5</f>
        <v>0</v>
      </c>
      <c r="N5" s="77">
        <f>MAX(D5,G5,J5)</f>
        <v>0</v>
      </c>
      <c r="O5" s="78">
        <f>IF(A5="ABS",'Liste'!B$4,E5+H5+K5)</f>
        <v>0</v>
      </c>
      <c r="P5" s="79"/>
      <c r="Q5" s="70"/>
      <c r="R5" s="80"/>
      <c r="S5" s="80"/>
      <c r="T5" s="80"/>
      <c r="U5" s="72"/>
      <c r="V5" s="8">
        <f>C5</f>
        <v>0</v>
      </c>
      <c r="W5" s="73">
        <f>F5</f>
        <v>0</v>
      </c>
      <c r="X5" s="73">
        <f>I5</f>
        <v>0</v>
      </c>
      <c r="Y5" s="73"/>
      <c r="Z5" s="9"/>
    </row>
    <row r="6" ht="12" customHeight="1">
      <c r="A6" s="74"/>
      <c r="B6" s="33"/>
      <c r="C6" s="74"/>
      <c r="D6" s="66"/>
      <c r="E6" s="75"/>
      <c r="F6" s="76"/>
      <c r="G6" s="66"/>
      <c r="H6" s="75"/>
      <c r="I6" s="76"/>
      <c r="J6" s="66"/>
      <c r="K6" s="75"/>
      <c r="L6" s="44"/>
      <c r="M6" s="76">
        <f>D6+G6+J6</f>
        <v>0</v>
      </c>
      <c r="N6" s="77">
        <f>MAX(D6,G6,J6)</f>
        <v>0</v>
      </c>
      <c r="O6" s="78">
        <f>IF(A6="ABS",'Liste'!B$4,E6+H6+K6)</f>
        <v>0</v>
      </c>
      <c r="P6" s="79"/>
      <c r="Q6" s="70"/>
      <c r="R6" s="80"/>
      <c r="S6" s="80"/>
      <c r="T6" s="80"/>
      <c r="U6" s="72"/>
      <c r="V6" s="8">
        <f>C6</f>
        <v>0</v>
      </c>
      <c r="W6" s="73">
        <f>F6</f>
        <v>0</v>
      </c>
      <c r="X6" s="73">
        <f>I6</f>
        <v>0</v>
      </c>
      <c r="Y6" s="73"/>
      <c r="Z6" s="9"/>
    </row>
    <row r="7" ht="12" customHeight="1">
      <c r="A7" s="74"/>
      <c r="B7" s="33"/>
      <c r="C7" s="74"/>
      <c r="D7" s="66"/>
      <c r="E7" s="75"/>
      <c r="F7" s="76"/>
      <c r="G7" s="66"/>
      <c r="H7" s="75"/>
      <c r="I7" s="76"/>
      <c r="J7" s="66"/>
      <c r="K7" s="75"/>
      <c r="L7" s="44"/>
      <c r="M7" s="76">
        <f>D7+G7+J7</f>
        <v>0</v>
      </c>
      <c r="N7" s="77">
        <f>MAX(D7,G7,J7)</f>
        <v>0</v>
      </c>
      <c r="O7" s="78">
        <f>IF(A7="ABS",'Liste'!B$4,E7+H7+K7)</f>
        <v>0</v>
      </c>
      <c r="P7" s="79"/>
      <c r="Q7" s="70"/>
      <c r="R7" s="80"/>
      <c r="S7" s="80"/>
      <c r="T7" s="80"/>
      <c r="U7" s="72"/>
      <c r="V7" s="9"/>
      <c r="W7" s="73"/>
      <c r="X7" s="73"/>
      <c r="Y7" s="73"/>
      <c r="Z7" s="9"/>
    </row>
    <row r="8" ht="12" customHeight="1">
      <c r="A8" s="74"/>
      <c r="B8" s="33"/>
      <c r="C8" s="74"/>
      <c r="D8" s="66"/>
      <c r="E8" s="75"/>
      <c r="F8" s="76"/>
      <c r="G8" s="66"/>
      <c r="H8" s="75"/>
      <c r="I8" s="76"/>
      <c r="J8" s="66"/>
      <c r="K8" s="75"/>
      <c r="L8" s="44"/>
      <c r="M8" s="76">
        <f>D8+G8+J8</f>
        <v>0</v>
      </c>
      <c r="N8" s="77">
        <f>MAX(D8,G8,J8)</f>
        <v>0</v>
      </c>
      <c r="O8" s="78">
        <f>IF(A8="ABS",'Liste'!B$4,E8+H8+K8)</f>
        <v>0</v>
      </c>
      <c r="P8" s="79"/>
      <c r="Q8" s="70"/>
      <c r="R8" s="80"/>
      <c r="S8" s="80"/>
      <c r="T8" s="80"/>
      <c r="U8" s="72"/>
      <c r="V8" s="9"/>
      <c r="W8" s="73"/>
      <c r="X8" s="73"/>
      <c r="Y8" s="73"/>
      <c r="Z8" s="9"/>
    </row>
    <row r="9" ht="12" customHeight="1">
      <c r="A9" s="74"/>
      <c r="B9" s="33"/>
      <c r="C9" s="74"/>
      <c r="D9" s="66"/>
      <c r="E9" s="75"/>
      <c r="F9" s="76"/>
      <c r="G9" s="66"/>
      <c r="H9" s="75"/>
      <c r="I9" s="76"/>
      <c r="J9" s="66"/>
      <c r="K9" s="75"/>
      <c r="L9" s="44"/>
      <c r="M9" s="76">
        <f>D9+G9+J9</f>
        <v>0</v>
      </c>
      <c r="N9" s="77">
        <f>MAX(D9,G9,J9)</f>
        <v>0</v>
      </c>
      <c r="O9" s="78">
        <f>IF(A9="ABS",'Liste'!B$4,E9+H9+K9)</f>
        <v>0</v>
      </c>
      <c r="P9" s="79"/>
      <c r="Q9" s="70"/>
      <c r="R9" s="80"/>
      <c r="S9" s="80"/>
      <c r="T9" s="80"/>
      <c r="U9" s="72"/>
      <c r="V9" s="9"/>
      <c r="W9" s="73"/>
      <c r="X9" s="73"/>
      <c r="Y9" s="73"/>
      <c r="Z9" s="9"/>
    </row>
    <row r="10" ht="12" customHeight="1">
      <c r="A10" s="74"/>
      <c r="B10" s="33"/>
      <c r="C10" s="74"/>
      <c r="D10" s="66"/>
      <c r="E10" s="75"/>
      <c r="F10" s="76"/>
      <c r="G10" s="66"/>
      <c r="H10" s="75"/>
      <c r="I10" s="76"/>
      <c r="J10" s="66"/>
      <c r="K10" s="75"/>
      <c r="L10" s="44"/>
      <c r="M10" s="76">
        <f>D10+G10+J10</f>
        <v>0</v>
      </c>
      <c r="N10" s="77">
        <f>MAX(D10,G10,J10)</f>
        <v>0</v>
      </c>
      <c r="O10" s="78">
        <f>IF(A10="ABS",'Liste'!B$4,E10+H10+K10)</f>
        <v>0</v>
      </c>
      <c r="P10" s="79"/>
      <c r="Q10" s="70"/>
      <c r="R10" s="80"/>
      <c r="S10" s="80"/>
      <c r="T10" s="80"/>
      <c r="U10" s="72"/>
      <c r="V10" s="9"/>
      <c r="W10" s="73"/>
      <c r="X10" s="73"/>
      <c r="Y10" s="73"/>
      <c r="Z10" s="9"/>
    </row>
    <row r="11" ht="12" customHeight="1">
      <c r="A11" s="74"/>
      <c r="B11" s="33"/>
      <c r="C11" s="74"/>
      <c r="D11" s="66"/>
      <c r="E11" s="75"/>
      <c r="F11" s="76"/>
      <c r="G11" s="66"/>
      <c r="H11" s="75"/>
      <c r="I11" s="76"/>
      <c r="J11" s="66"/>
      <c r="K11" s="75"/>
      <c r="L11" s="44"/>
      <c r="M11" s="76">
        <f>D11+G11+J11</f>
        <v>0</v>
      </c>
      <c r="N11" s="77">
        <f>MAX(D11,G11,J11)</f>
        <v>0</v>
      </c>
      <c r="O11" s="78">
        <f>IF(A11="ABS",'Liste'!B$4,E11+H11+K11)</f>
        <v>0</v>
      </c>
      <c r="P11" s="79"/>
      <c r="Q11" s="70"/>
      <c r="R11" s="80"/>
      <c r="S11" s="80"/>
      <c r="T11" s="80"/>
      <c r="U11" s="72"/>
      <c r="V11" s="9"/>
      <c r="W11" s="73"/>
      <c r="X11" s="73"/>
      <c r="Y11" s="73"/>
      <c r="Z11" s="9"/>
    </row>
    <row r="12" ht="12" customHeight="1">
      <c r="A12" s="74"/>
      <c r="B12" s="33"/>
      <c r="C12" s="74"/>
      <c r="D12" s="66"/>
      <c r="E12" s="75"/>
      <c r="F12" s="76"/>
      <c r="G12" s="66"/>
      <c r="H12" s="75"/>
      <c r="I12" s="76"/>
      <c r="J12" s="66"/>
      <c r="K12" s="75"/>
      <c r="L12" s="44"/>
      <c r="M12" s="76">
        <f>D12+G12+J12</f>
        <v>0</v>
      </c>
      <c r="N12" s="77">
        <f>MAX(D12,G12,J12)</f>
        <v>0</v>
      </c>
      <c r="O12" s="78">
        <f>IF(A12="ABS",'Liste'!B$4,E12+H12+K12)</f>
        <v>0</v>
      </c>
      <c r="P12" s="79"/>
      <c r="Q12" s="70"/>
      <c r="R12" s="80"/>
      <c r="S12" s="80"/>
      <c r="T12" s="80"/>
      <c r="U12" s="72"/>
      <c r="V12" s="9"/>
      <c r="W12" s="73"/>
      <c r="X12" s="73"/>
      <c r="Y12" s="73"/>
      <c r="Z12" s="9"/>
    </row>
    <row r="13" ht="12" customHeight="1">
      <c r="A13" s="74"/>
      <c r="B13" s="33"/>
      <c r="C13" s="74"/>
      <c r="D13" s="66"/>
      <c r="E13" s="75"/>
      <c r="F13" s="76"/>
      <c r="G13" s="66"/>
      <c r="H13" s="75"/>
      <c r="I13" s="76"/>
      <c r="J13" s="66"/>
      <c r="K13" s="75"/>
      <c r="L13" s="44"/>
      <c r="M13" s="76">
        <f>D13+G13+J13</f>
        <v>0</v>
      </c>
      <c r="N13" s="77">
        <f>MAX(D13,G13,J13)</f>
        <v>0</v>
      </c>
      <c r="O13" s="78">
        <f>IF(A13="ABS",'Liste'!B$4,E13+H13+K13)</f>
        <v>0</v>
      </c>
      <c r="P13" s="79"/>
      <c r="Q13" s="70"/>
      <c r="R13" s="80"/>
      <c r="S13" s="80"/>
      <c r="T13" s="80"/>
      <c r="U13" s="72"/>
      <c r="V13" s="9"/>
      <c r="W13" s="73"/>
      <c r="X13" s="73"/>
      <c r="Y13" s="73"/>
      <c r="Z13" s="9"/>
    </row>
    <row r="14" ht="12" customHeight="1">
      <c r="A14" s="74"/>
      <c r="B14" s="33"/>
      <c r="C14" s="74"/>
      <c r="D14" s="66"/>
      <c r="E14" s="75"/>
      <c r="F14" s="76"/>
      <c r="G14" s="66"/>
      <c r="H14" s="75"/>
      <c r="I14" s="76"/>
      <c r="J14" s="66"/>
      <c r="K14" s="75"/>
      <c r="L14" s="44"/>
      <c r="M14" s="76">
        <f>D14+G14+J14</f>
        <v>0</v>
      </c>
      <c r="N14" s="77">
        <f>MAX(D14,G14,J14)</f>
        <v>0</v>
      </c>
      <c r="O14" s="78">
        <f>IF(A14="ABS",'Liste'!B$4,E14+H14+K14)</f>
        <v>0</v>
      </c>
      <c r="P14" s="79"/>
      <c r="Q14" s="70"/>
      <c r="R14" s="80"/>
      <c r="S14" s="80"/>
      <c r="T14" s="80"/>
      <c r="U14" s="72"/>
      <c r="V14" s="9"/>
      <c r="W14" s="73"/>
      <c r="X14" s="73"/>
      <c r="Y14" s="73"/>
      <c r="Z14" s="9"/>
    </row>
    <row r="15" ht="12" customHeight="1">
      <c r="A15" s="74"/>
      <c r="B15" s="33"/>
      <c r="C15" s="74"/>
      <c r="D15" s="66"/>
      <c r="E15" s="75"/>
      <c r="F15" s="76"/>
      <c r="G15" s="66"/>
      <c r="H15" s="75"/>
      <c r="I15" s="76"/>
      <c r="J15" s="66"/>
      <c r="K15" s="75"/>
      <c r="L15" s="44"/>
      <c r="M15" s="76">
        <f>D15+G15+J15</f>
        <v>0</v>
      </c>
      <c r="N15" s="77">
        <f>MAX(D15,G15,J15)</f>
        <v>0</v>
      </c>
      <c r="O15" s="78">
        <f>IF(A15="ABS",'Liste'!B$4,E15+H15+K15)</f>
        <v>0</v>
      </c>
      <c r="P15" s="79"/>
      <c r="Q15" s="70"/>
      <c r="R15" s="80"/>
      <c r="S15" s="80"/>
      <c r="T15" s="80"/>
      <c r="U15" s="72"/>
      <c r="V15" s="9"/>
      <c r="W15" s="73"/>
      <c r="X15" s="73"/>
      <c r="Y15" s="73"/>
      <c r="Z15" s="9"/>
    </row>
    <row r="16" ht="12" customHeight="1">
      <c r="A16" s="74"/>
      <c r="B16" s="33"/>
      <c r="C16" s="74"/>
      <c r="D16" s="66"/>
      <c r="E16" s="75"/>
      <c r="F16" s="76"/>
      <c r="G16" s="66"/>
      <c r="H16" s="75"/>
      <c r="I16" s="76"/>
      <c r="J16" s="66"/>
      <c r="K16" s="75"/>
      <c r="L16" s="44"/>
      <c r="M16" s="76">
        <f>D16+G16+J16</f>
        <v>0</v>
      </c>
      <c r="N16" s="77">
        <f>MAX(D16,G16,J16)</f>
        <v>0</v>
      </c>
      <c r="O16" s="78">
        <f>IF(A16="ABS",'Liste'!B$4,E16+H16+K16)</f>
        <v>0</v>
      </c>
      <c r="P16" s="79"/>
      <c r="Q16" s="70"/>
      <c r="R16" s="80"/>
      <c r="S16" s="80"/>
      <c r="T16" s="80"/>
      <c r="U16" s="72"/>
      <c r="V16" s="9"/>
      <c r="W16" s="73"/>
      <c r="X16" s="73"/>
      <c r="Y16" s="73"/>
      <c r="Z16" s="9"/>
    </row>
    <row r="17" ht="12" customHeight="1">
      <c r="A17" s="74"/>
      <c r="B17" s="33"/>
      <c r="C17" s="74"/>
      <c r="D17" s="66"/>
      <c r="E17" s="75"/>
      <c r="F17" s="76"/>
      <c r="G17" s="66"/>
      <c r="H17" s="75"/>
      <c r="I17" s="76"/>
      <c r="J17" s="66"/>
      <c r="K17" s="75"/>
      <c r="L17" s="44"/>
      <c r="M17" s="76">
        <f>D17+G17+J17</f>
        <v>0</v>
      </c>
      <c r="N17" s="77">
        <f>MAX(D17,G17,J17)</f>
        <v>0</v>
      </c>
      <c r="O17" s="78">
        <f>IF(A17="ABS",'Liste'!B$4,E17+H17+K17)</f>
        <v>0</v>
      </c>
      <c r="P17" s="79"/>
      <c r="Q17" s="70"/>
      <c r="R17" s="80"/>
      <c r="S17" s="80"/>
      <c r="T17" s="80"/>
      <c r="U17" s="72"/>
      <c r="V17" s="9"/>
      <c r="W17" s="73"/>
      <c r="X17" s="73"/>
      <c r="Y17" s="73"/>
      <c r="Z17" s="9"/>
    </row>
    <row r="18" ht="12" customHeight="1">
      <c r="A18" s="74"/>
      <c r="B18" s="33"/>
      <c r="C18" s="74"/>
      <c r="D18" s="66"/>
      <c r="E18" s="75"/>
      <c r="F18" s="76"/>
      <c r="G18" s="66"/>
      <c r="H18" s="75"/>
      <c r="I18" s="76"/>
      <c r="J18" s="66"/>
      <c r="K18" s="75"/>
      <c r="L18" s="44"/>
      <c r="M18" s="76">
        <f>D18+G18+J18</f>
        <v>0</v>
      </c>
      <c r="N18" s="77">
        <f>MAX(D18,G18,J18)</f>
        <v>0</v>
      </c>
      <c r="O18" s="78">
        <f>IF(A18="ABS",'Liste'!B$4,E18+H18+K18)</f>
        <v>0</v>
      </c>
      <c r="P18" s="79"/>
      <c r="Q18" s="70"/>
      <c r="R18" s="80"/>
      <c r="S18" s="80"/>
      <c r="T18" s="80"/>
      <c r="U18" s="72"/>
      <c r="V18" s="9"/>
      <c r="W18" s="73"/>
      <c r="X18" s="73"/>
      <c r="Y18" s="73"/>
      <c r="Z18" s="9"/>
    </row>
    <row r="19" ht="12" customHeight="1">
      <c r="A19" s="74"/>
      <c r="B19" s="33"/>
      <c r="C19" s="74"/>
      <c r="D19" s="66"/>
      <c r="E19" s="75"/>
      <c r="F19" s="76"/>
      <c r="G19" s="66"/>
      <c r="H19" s="75"/>
      <c r="I19" s="76"/>
      <c r="J19" s="66"/>
      <c r="K19" s="75"/>
      <c r="L19" s="44"/>
      <c r="M19" s="76">
        <f>D19+G19+J19</f>
        <v>0</v>
      </c>
      <c r="N19" s="77">
        <f>MAX(D19,G19,J19)</f>
        <v>0</v>
      </c>
      <c r="O19" s="78">
        <f>IF(A19="ABS",'Liste'!B$4,E19+H19+K19)</f>
        <v>0</v>
      </c>
      <c r="P19" s="79"/>
      <c r="Q19" s="70"/>
      <c r="R19" s="80"/>
      <c r="S19" s="80"/>
      <c r="T19" s="80"/>
      <c r="U19" s="72"/>
      <c r="V19" s="9"/>
      <c r="W19" s="73"/>
      <c r="X19" s="73"/>
      <c r="Y19" s="73"/>
      <c r="Z19" s="9"/>
    </row>
    <row r="20" ht="12" customHeight="1">
      <c r="A20" s="74"/>
      <c r="B20" s="33"/>
      <c r="C20" s="74"/>
      <c r="D20" s="66"/>
      <c r="E20" s="75"/>
      <c r="F20" s="76"/>
      <c r="G20" s="66"/>
      <c r="H20" s="75"/>
      <c r="I20" s="76"/>
      <c r="J20" s="66"/>
      <c r="K20" s="75"/>
      <c r="L20" s="44"/>
      <c r="M20" s="76">
        <f>D20+G20+J20</f>
        <v>0</v>
      </c>
      <c r="N20" s="77">
        <f>MAX(D20,G20,J20)</f>
        <v>0</v>
      </c>
      <c r="O20" s="78">
        <f>IF(A20="ABS",'Liste'!B$4,E20+H20+K20)</f>
        <v>0</v>
      </c>
      <c r="P20" s="79"/>
      <c r="Q20" s="70"/>
      <c r="R20" s="80"/>
      <c r="S20" s="80"/>
      <c r="T20" s="80"/>
      <c r="U20" s="72"/>
      <c r="V20" s="9"/>
      <c r="W20" s="73"/>
      <c r="X20" s="73"/>
      <c r="Y20" s="73"/>
      <c r="Z20" s="9"/>
    </row>
    <row r="21" ht="12" customHeight="1">
      <c r="A21" s="74"/>
      <c r="B21" s="33"/>
      <c r="C21" s="74"/>
      <c r="D21" s="66"/>
      <c r="E21" s="75"/>
      <c r="F21" s="76"/>
      <c r="G21" s="66"/>
      <c r="H21" s="75"/>
      <c r="I21" s="76"/>
      <c r="J21" s="66"/>
      <c r="K21" s="75"/>
      <c r="L21" s="44"/>
      <c r="M21" s="76">
        <f>D21+G21+J21</f>
        <v>0</v>
      </c>
      <c r="N21" s="77">
        <f>MAX(D21,G21,J21)</f>
        <v>0</v>
      </c>
      <c r="O21" s="78">
        <f>IF(A21="ABS",'Liste'!B$4,E21+H21+K21)</f>
        <v>0</v>
      </c>
      <c r="P21" s="79"/>
      <c r="Q21" s="70"/>
      <c r="R21" s="80"/>
      <c r="S21" s="80"/>
      <c r="T21" s="80"/>
      <c r="U21" s="72"/>
      <c r="V21" s="9"/>
      <c r="W21" s="73"/>
      <c r="X21" s="73"/>
      <c r="Y21" s="73"/>
      <c r="Z21" s="9"/>
    </row>
    <row r="22" ht="12" customHeight="1">
      <c r="A22" s="74"/>
      <c r="B22" s="33"/>
      <c r="C22" s="74"/>
      <c r="D22" s="66"/>
      <c r="E22" s="75"/>
      <c r="F22" s="76"/>
      <c r="G22" s="66"/>
      <c r="H22" s="75"/>
      <c r="I22" s="76"/>
      <c r="J22" s="66"/>
      <c r="K22" s="75"/>
      <c r="L22" s="44"/>
      <c r="M22" s="76">
        <f>D22+G22+J22</f>
        <v>0</v>
      </c>
      <c r="N22" s="77">
        <f>MAX(D22,G22,J22)</f>
        <v>0</v>
      </c>
      <c r="O22" s="78">
        <f>IF(A22="ABS",'Liste'!B$4,E22+H22+K22)</f>
        <v>0</v>
      </c>
      <c r="P22" s="79"/>
      <c r="Q22" s="70"/>
      <c r="R22" s="80"/>
      <c r="S22" s="80"/>
      <c r="T22" s="80"/>
      <c r="U22" s="72"/>
      <c r="V22" s="9"/>
      <c r="W22" s="73"/>
      <c r="X22" s="73"/>
      <c r="Y22" s="73"/>
      <c r="Z22" s="9"/>
    </row>
    <row r="23" ht="12" customHeight="1">
      <c r="A23" s="74"/>
      <c r="B23" s="33"/>
      <c r="C23" s="74"/>
      <c r="D23" s="66"/>
      <c r="E23" s="75"/>
      <c r="F23" s="76"/>
      <c r="G23" s="66"/>
      <c r="H23" s="75"/>
      <c r="I23" s="76"/>
      <c r="J23" s="66"/>
      <c r="K23" s="75"/>
      <c r="L23" s="81"/>
      <c r="M23" s="76">
        <f>D23+G23+J23</f>
        <v>0</v>
      </c>
      <c r="N23" s="77">
        <f>MAX(D23,G23,J23)</f>
        <v>0</v>
      </c>
      <c r="O23" s="78">
        <f>IF(A23="ABS",'Liste'!B$4,E23+H23+K23)</f>
        <v>0</v>
      </c>
      <c r="P23" s="79"/>
      <c r="Q23" s="70"/>
      <c r="R23" s="80"/>
      <c r="S23" s="80"/>
      <c r="T23" s="80"/>
      <c r="U23" s="72"/>
      <c r="V23" s="9"/>
      <c r="W23" s="73"/>
      <c r="X23" s="73"/>
      <c r="Y23" s="73"/>
      <c r="Z23" s="9"/>
    </row>
    <row r="24" ht="12" customHeight="1">
      <c r="A24" s="74"/>
      <c r="B24" s="33"/>
      <c r="C24" s="74"/>
      <c r="D24" s="66"/>
      <c r="E24" s="75"/>
      <c r="F24" s="76"/>
      <c r="G24" s="66"/>
      <c r="H24" s="75"/>
      <c r="I24" s="76"/>
      <c r="J24" s="66"/>
      <c r="K24" s="75"/>
      <c r="L24" s="82"/>
      <c r="M24" s="76">
        <f>D24+G24+J24</f>
        <v>0</v>
      </c>
      <c r="N24" s="77">
        <f>MAX(D24,G24,J24)</f>
        <v>0</v>
      </c>
      <c r="O24" s="78">
        <f>IF(A24="ABS",'Liste'!B$4,E24+H24+K24)</f>
        <v>0</v>
      </c>
      <c r="P24" s="79"/>
      <c r="Q24" s="70"/>
      <c r="R24" s="80"/>
      <c r="S24" s="80"/>
      <c r="T24" s="80"/>
      <c r="U24" s="72"/>
      <c r="V24" s="9"/>
      <c r="W24" s="73"/>
      <c r="X24" s="73"/>
      <c r="Y24" s="73"/>
      <c r="Z24" s="9"/>
    </row>
    <row r="25" ht="12" customHeight="1">
      <c r="A25" s="74"/>
      <c r="B25" s="33"/>
      <c r="C25" s="74"/>
      <c r="D25" s="66"/>
      <c r="E25" s="75"/>
      <c r="F25" s="76"/>
      <c r="G25" s="66"/>
      <c r="H25" s="75"/>
      <c r="I25" s="76"/>
      <c r="J25" s="66"/>
      <c r="K25" s="75"/>
      <c r="L25" s="82"/>
      <c r="M25" s="76">
        <f>D25+G25+J25</f>
        <v>0</v>
      </c>
      <c r="N25" s="77">
        <f>MAX(D25,G25,J25)</f>
        <v>0</v>
      </c>
      <c r="O25" s="78">
        <f>IF(A25="ABS",'Liste'!B$4,E25+H25+K25)</f>
        <v>0</v>
      </c>
      <c r="P25" s="79"/>
      <c r="Q25" s="70"/>
      <c r="R25" s="80"/>
      <c r="S25" s="80"/>
      <c r="T25" s="80"/>
      <c r="U25" s="72"/>
      <c r="V25" s="9"/>
      <c r="W25" s="73"/>
      <c r="X25" s="73"/>
      <c r="Y25" s="73"/>
      <c r="Z25" s="83"/>
    </row>
    <row r="26" ht="12" customHeight="1">
      <c r="A26" s="74"/>
      <c r="B26" s="33"/>
      <c r="C26" s="74"/>
      <c r="D26" s="66"/>
      <c r="E26" s="75"/>
      <c r="F26" s="76"/>
      <c r="G26" s="66"/>
      <c r="H26" s="75"/>
      <c r="I26" s="76"/>
      <c r="J26" s="66"/>
      <c r="K26" s="75"/>
      <c r="L26" s="84"/>
      <c r="M26" s="76">
        <f>D26+G26+J26</f>
        <v>0</v>
      </c>
      <c r="N26" s="77">
        <f>MAX(D26,G26,J26)</f>
        <v>0</v>
      </c>
      <c r="O26" s="78">
        <f>IF(A26="ABS",'Liste'!B$4,E26+H26+K26)</f>
        <v>0</v>
      </c>
      <c r="P26" s="79"/>
      <c r="Q26" s="70"/>
      <c r="R26" s="80"/>
      <c r="S26" s="80"/>
      <c r="T26" s="80"/>
      <c r="U26" s="72"/>
      <c r="V26" s="9"/>
      <c r="W26" s="73"/>
      <c r="X26" s="73"/>
      <c r="Y26" s="73"/>
      <c r="Z26" s="9"/>
    </row>
    <row r="27" ht="12" customHeight="1">
      <c r="A27" s="74"/>
      <c r="B27" s="33"/>
      <c r="C27" s="74"/>
      <c r="D27" s="66"/>
      <c r="E27" s="75"/>
      <c r="F27" s="76"/>
      <c r="G27" s="66"/>
      <c r="H27" s="75"/>
      <c r="I27" s="76"/>
      <c r="J27" s="66"/>
      <c r="K27" s="75"/>
      <c r="L27" s="44"/>
      <c r="M27" s="76">
        <f>D27+G27+J27</f>
        <v>0</v>
      </c>
      <c r="N27" s="77">
        <f>MAX(D27,G27,J27)</f>
        <v>0</v>
      </c>
      <c r="O27" s="78">
        <f>IF(A27="ABS",'Liste'!B$4,E27+H27+K27)</f>
        <v>0</v>
      </c>
      <c r="P27" s="79"/>
      <c r="Q27" s="70"/>
      <c r="R27" s="80"/>
      <c r="S27" s="80"/>
      <c r="T27" s="80"/>
      <c r="U27" s="72"/>
      <c r="V27" s="9"/>
      <c r="W27" s="73"/>
      <c r="X27" s="73"/>
      <c r="Y27" s="73"/>
      <c r="Z27" s="9"/>
    </row>
    <row r="28" ht="12" customHeight="1">
      <c r="A28" s="74"/>
      <c r="B28" s="33"/>
      <c r="C28" s="74"/>
      <c r="D28" s="66"/>
      <c r="E28" s="75"/>
      <c r="F28" s="76"/>
      <c r="G28" s="66"/>
      <c r="H28" s="75"/>
      <c r="I28" s="76"/>
      <c r="J28" s="66"/>
      <c r="K28" s="75"/>
      <c r="L28" s="44"/>
      <c r="M28" s="76">
        <f>D28+G28+J28</f>
        <v>0</v>
      </c>
      <c r="N28" s="77">
        <f>MAX(D28,G28,J28)</f>
        <v>0</v>
      </c>
      <c r="O28" s="78">
        <f>IF(A28="ABS",'Liste'!B$4,E28+H28+K28)</f>
        <v>0</v>
      </c>
      <c r="P28" s="79"/>
      <c r="Q28" s="70"/>
      <c r="R28" s="80"/>
      <c r="S28" s="80"/>
      <c r="T28" s="80"/>
      <c r="U28" s="72"/>
      <c r="V28" s="9"/>
      <c r="W28" s="73"/>
      <c r="X28" s="73"/>
      <c r="Y28" s="73"/>
      <c r="Z28" s="9"/>
    </row>
    <row r="29" ht="12" customHeight="1">
      <c r="A29" s="74"/>
      <c r="B29" s="33"/>
      <c r="C29" s="74"/>
      <c r="D29" s="66"/>
      <c r="E29" s="75"/>
      <c r="F29" s="76"/>
      <c r="G29" s="66"/>
      <c r="H29" s="75"/>
      <c r="I29" s="76"/>
      <c r="J29" s="66"/>
      <c r="K29" s="75"/>
      <c r="L29" s="44"/>
      <c r="M29" s="76">
        <f>D29+G29+J29</f>
        <v>0</v>
      </c>
      <c r="N29" s="77">
        <f>MAX(D29,G29,J29)</f>
        <v>0</v>
      </c>
      <c r="O29" s="78">
        <f>IF(A29="ABS",'Liste'!B$4,E29+H29+K29)</f>
        <v>0</v>
      </c>
      <c r="P29" s="79"/>
      <c r="Q29" s="70"/>
      <c r="R29" s="80"/>
      <c r="S29" s="80"/>
      <c r="T29" s="80"/>
      <c r="U29" s="72"/>
      <c r="V29" s="9"/>
      <c r="W29" s="73"/>
      <c r="X29" s="73"/>
      <c r="Y29" s="73"/>
      <c r="Z29" s="9"/>
    </row>
    <row r="30" ht="12" customHeight="1">
      <c r="A30" s="74"/>
      <c r="B30" s="33"/>
      <c r="C30" s="74"/>
      <c r="D30" s="66"/>
      <c r="E30" s="75"/>
      <c r="F30" s="76"/>
      <c r="G30" s="66"/>
      <c r="H30" s="75"/>
      <c r="I30" s="76"/>
      <c r="J30" s="66"/>
      <c r="K30" s="75"/>
      <c r="L30" s="44"/>
      <c r="M30" s="76">
        <f>D30+G30+J30</f>
        <v>0</v>
      </c>
      <c r="N30" s="77">
        <f>MAX(D30,G30,J30)</f>
        <v>0</v>
      </c>
      <c r="O30" s="78">
        <f>IF(A30="ABS",'Liste'!B$4,E30+H30+K30)</f>
        <v>0</v>
      </c>
      <c r="P30" s="79"/>
      <c r="Q30" s="70"/>
      <c r="R30" s="80"/>
      <c r="S30" s="80"/>
      <c r="T30" s="80"/>
      <c r="U30" s="72"/>
      <c r="V30" s="9"/>
      <c r="W30" s="73"/>
      <c r="X30" s="73"/>
      <c r="Y30" s="73"/>
      <c r="Z30" s="85"/>
    </row>
    <row r="31" ht="12" customHeight="1">
      <c r="A31" s="74"/>
      <c r="B31" s="33"/>
      <c r="C31" s="74"/>
      <c r="D31" s="66"/>
      <c r="E31" s="75"/>
      <c r="F31" s="76"/>
      <c r="G31" s="66"/>
      <c r="H31" s="75"/>
      <c r="I31" s="76"/>
      <c r="J31" s="66"/>
      <c r="K31" s="75"/>
      <c r="L31" s="44"/>
      <c r="M31" s="76">
        <f>D31+G31+J31</f>
        <v>0</v>
      </c>
      <c r="N31" s="77">
        <f>MAX(D31,G31,J31)</f>
        <v>0</v>
      </c>
      <c r="O31" s="78">
        <f>IF(A31="ABS",'Liste'!B$4,E31+H31+K31)</f>
        <v>0</v>
      </c>
      <c r="P31" s="79"/>
      <c r="Q31" s="70"/>
      <c r="R31" s="80"/>
      <c r="S31" s="80"/>
      <c r="T31" s="80"/>
      <c r="U31" s="72"/>
      <c r="V31" s="9"/>
      <c r="W31" s="9"/>
      <c r="X31" s="9"/>
      <c r="Y31" s="9"/>
      <c r="Z31" s="9"/>
    </row>
    <row r="32" ht="12" customHeight="1">
      <c r="A32" s="74"/>
      <c r="B32" s="33"/>
      <c r="C32" s="74"/>
      <c r="D32" s="66"/>
      <c r="E32" s="75"/>
      <c r="F32" s="76"/>
      <c r="G32" s="66"/>
      <c r="H32" s="75"/>
      <c r="I32" s="76"/>
      <c r="J32" s="66"/>
      <c r="K32" s="75"/>
      <c r="L32" s="44"/>
      <c r="M32" s="76">
        <f>D32+G32+J32</f>
        <v>0</v>
      </c>
      <c r="N32" s="77">
        <f>MAX(D32,G32,J32)</f>
        <v>0</v>
      </c>
      <c r="O32" s="78">
        <f>IF(A32="ABS",'Liste'!B$4,E32+H32+K32)</f>
        <v>0</v>
      </c>
      <c r="P32" s="79"/>
      <c r="Q32" s="70"/>
      <c r="R32" s="80"/>
      <c r="S32" s="80"/>
      <c r="T32" s="80"/>
      <c r="U32" s="72"/>
      <c r="V32" s="9"/>
      <c r="W32" s="9"/>
      <c r="X32" s="9"/>
      <c r="Y32" s="9"/>
      <c r="Z32" s="9"/>
    </row>
    <row r="33" ht="12.75" customHeight="1">
      <c r="A33" s="86"/>
      <c r="B33" s="36"/>
      <c r="C33" s="86"/>
      <c r="D33" s="87"/>
      <c r="E33" s="88"/>
      <c r="F33" s="89"/>
      <c r="G33" s="87"/>
      <c r="H33" s="88"/>
      <c r="I33" s="89"/>
      <c r="J33" s="87"/>
      <c r="K33" s="88"/>
      <c r="L33" s="44"/>
      <c r="M33" s="89">
        <f>D33+G33+J33</f>
        <v>0</v>
      </c>
      <c r="N33" s="90">
        <f>MAX(D33,G33,J33)</f>
        <v>0</v>
      </c>
      <c r="O33" s="91">
        <f>IF(A33="ABS",'Liste'!B$4,E33+H33+K33)</f>
        <v>0</v>
      </c>
      <c r="P33" s="92"/>
      <c r="Q33" s="70"/>
      <c r="R33" s="80"/>
      <c r="S33" s="80"/>
      <c r="T33" s="80"/>
      <c r="U33" s="72"/>
      <c r="V33" s="9"/>
      <c r="W33" s="9"/>
      <c r="X33" s="9"/>
      <c r="Y33" s="9"/>
      <c r="Z33" s="9"/>
    </row>
    <row r="34" ht="12" customHeight="1">
      <c r="A34" s="93"/>
      <c r="B34" s="93"/>
      <c r="C34" t="s" s="94">
        <v>32</v>
      </c>
      <c r="D34" s="93"/>
      <c r="E34" s="93"/>
      <c r="F34" s="95"/>
      <c r="G34" s="93"/>
      <c r="H34" s="93"/>
      <c r="I34" s="95"/>
      <c r="J34" s="93"/>
      <c r="K34" s="93"/>
      <c r="L34" s="9"/>
      <c r="M34" s="96">
        <f>D34+G34+J34</f>
        <v>0</v>
      </c>
      <c r="N34" s="96">
        <f>MAX(D34,G34,J34)</f>
        <v>0</v>
      </c>
      <c r="O34" s="93"/>
      <c r="P34" s="93"/>
      <c r="Q34" s="9"/>
      <c r="R34" s="97"/>
      <c r="S34" s="97"/>
      <c r="T34" s="97"/>
      <c r="U34" s="9"/>
      <c r="V34" s="9"/>
      <c r="W34" s="9"/>
      <c r="X34" s="9"/>
      <c r="Y34" s="9"/>
      <c r="Z34" s="9"/>
    </row>
    <row r="35" ht="12" customHeight="1">
      <c r="A35" s="9"/>
      <c r="B35" t="s" s="7">
        <v>33</v>
      </c>
      <c r="C35" s="9"/>
      <c r="D35" s="98">
        <f>SUM(D4:D33)/1000</f>
        <v>0</v>
      </c>
      <c r="E35" s="98"/>
      <c r="F35" s="98"/>
      <c r="G35" s="98">
        <f>SUM(G4:G33)/1000</f>
        <v>0</v>
      </c>
      <c r="H35" s="98"/>
      <c r="I35" s="98"/>
      <c r="J35" s="98">
        <f>SUM(J4:J33)/1000</f>
        <v>0</v>
      </c>
      <c r="K35" s="98"/>
      <c r="L35" s="98"/>
      <c r="M35" s="98">
        <f>SUM(M4:M33)/1000</f>
        <v>0</v>
      </c>
      <c r="N35" s="9"/>
      <c r="O35" s="9"/>
      <c r="P35" s="9"/>
      <c r="Q35" s="9"/>
      <c r="R35" s="9"/>
      <c r="S35" s="9"/>
      <c r="T35" s="9"/>
      <c r="U35" s="9"/>
      <c r="V35" s="9"/>
      <c r="W35" s="9"/>
      <c r="X35" s="9"/>
      <c r="Y35" s="9"/>
      <c r="Z35" s="9"/>
    </row>
    <row r="36" ht="12" customHeight="1">
      <c r="A36" s="9"/>
      <c r="B36" t="s" s="7">
        <v>34</v>
      </c>
      <c r="C36" s="9"/>
      <c r="D36" s="98">
        <f>D35/'Liste'!E5</f>
        <v>0</v>
      </c>
      <c r="E36" s="98"/>
      <c r="F36" s="98"/>
      <c r="G36" s="98">
        <f>G35/'Liste'!E5</f>
        <v>0</v>
      </c>
      <c r="H36" s="98"/>
      <c r="I36" s="98"/>
      <c r="J36" s="98">
        <f>J35/'Liste'!E5</f>
        <v>0</v>
      </c>
      <c r="K36" s="98"/>
      <c r="L36" s="98"/>
      <c r="M36" s="98">
        <f>M35/'Liste'!E5</f>
        <v>0</v>
      </c>
      <c r="N36" s="9"/>
      <c r="O36" s="9"/>
      <c r="P36" s="9"/>
      <c r="Q36" s="9"/>
      <c r="R36" s="9"/>
      <c r="S36" s="9"/>
      <c r="T36" s="9"/>
      <c r="U36" s="9"/>
      <c r="V36" s="9"/>
      <c r="W36" s="9"/>
      <c r="X36" s="9"/>
      <c r="Y36" s="9"/>
      <c r="Z36" s="9"/>
    </row>
    <row r="37" ht="12"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2"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2"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2"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2"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2"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2"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2"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2"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2"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2"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2"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2"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2"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2" customHeight="1">
      <c r="A51" s="9"/>
      <c r="B51" s="9"/>
      <c r="C51" s="9"/>
      <c r="D51" s="9"/>
      <c r="E51" s="9"/>
      <c r="F51" s="9"/>
      <c r="G51" s="9"/>
      <c r="H51" s="9"/>
      <c r="I51" s="9"/>
      <c r="J51" s="9"/>
      <c r="K51" s="9"/>
      <c r="L51" s="9"/>
      <c r="M51" s="9"/>
      <c r="N51" s="9"/>
      <c r="O51" s="9"/>
      <c r="P51" s="9"/>
      <c r="Q51" s="9"/>
      <c r="R51" s="9"/>
      <c r="S51" s="9"/>
      <c r="T51" s="9"/>
      <c r="U51" s="9"/>
      <c r="V51" s="9"/>
      <c r="W51" s="9"/>
      <c r="X51" s="9"/>
      <c r="Y51" s="9"/>
      <c r="Z51" s="9"/>
    </row>
  </sheetData>
  <mergeCells count="4">
    <mergeCell ref="C2:E2"/>
    <mergeCell ref="F2:H2"/>
    <mergeCell ref="I2:K2"/>
    <mergeCell ref="R2:T2"/>
  </mergeCells>
  <pageMargins left="0.393701" right="0.393701" top="0.393701" bottom="0.393701" header="0.511811" footer="0.511811"/>
  <pageSetup firstPageNumber="1" fitToHeight="1" fitToWidth="1" scale="100" useFirstPageNumber="0" orientation="landscape"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Q43"/>
  <sheetViews>
    <sheetView workbookViewId="0" showGridLines="0" defaultGridColor="1"/>
  </sheetViews>
  <sheetFormatPr defaultColWidth="10.8333" defaultRowHeight="12.75" customHeight="1" outlineLevelRow="0" outlineLevelCol="0"/>
  <cols>
    <col min="1" max="1" width="4.5" style="99" customWidth="1"/>
    <col min="2" max="2" width="27.5" style="99" customWidth="1"/>
    <col min="3" max="3" width="5.85156" style="99" customWidth="1"/>
    <col min="4" max="5" width="4" style="99" customWidth="1"/>
    <col min="6" max="6" width="3.67188" style="99" customWidth="1"/>
    <col min="7" max="7" width="7" style="99" customWidth="1"/>
    <col min="8" max="8" width="6.35156" style="99" customWidth="1"/>
    <col min="9" max="9" width="7" style="99" customWidth="1"/>
    <col min="10" max="10" width="6.35156" style="99" customWidth="1"/>
    <col min="11" max="11" width="7" style="99" customWidth="1"/>
    <col min="12" max="12" width="6.35156" style="99" customWidth="1"/>
    <col min="13" max="13" width="4.5" style="99" customWidth="1"/>
    <col min="14" max="14" width="7" style="99" customWidth="1"/>
    <col min="15" max="15" width="7.85156" style="99" customWidth="1"/>
    <col min="16" max="16" width="7" style="99" customWidth="1"/>
    <col min="17" max="17" width="5.85156" style="99" customWidth="1"/>
    <col min="18" max="16384" width="10.8516" style="99" customWidth="1"/>
  </cols>
  <sheetData>
    <row r="1" ht="8" customHeight="1">
      <c r="A1" s="100"/>
      <c r="B1" s="9"/>
      <c r="C1" s="100"/>
      <c r="D1" s="100"/>
      <c r="E1" s="100"/>
      <c r="F1" s="100"/>
      <c r="G1" s="100"/>
      <c r="H1" s="100"/>
      <c r="I1" s="100"/>
      <c r="J1" s="100"/>
      <c r="K1" s="100"/>
      <c r="L1" s="100"/>
      <c r="M1" s="100"/>
      <c r="N1" s="100"/>
      <c r="O1" s="100"/>
      <c r="P1" s="100"/>
      <c r="Q1" s="101"/>
    </row>
    <row r="2" ht="8" customHeight="1">
      <c r="A2" s="9"/>
      <c r="B2" s="9"/>
      <c r="C2" s="9"/>
      <c r="D2" s="9"/>
      <c r="E2" s="9"/>
      <c r="F2" s="9"/>
      <c r="G2" s="9"/>
      <c r="H2" s="9"/>
      <c r="I2" s="9"/>
      <c r="J2" s="9"/>
      <c r="K2" s="9"/>
      <c r="L2" s="9"/>
      <c r="M2" s="9"/>
      <c r="N2" s="9"/>
      <c r="O2" s="9"/>
      <c r="P2" s="9"/>
      <c r="Q2" s="101"/>
    </row>
    <row r="3" ht="20.25" customHeight="1">
      <c r="A3" s="102"/>
      <c r="B3" s="103"/>
      <c r="C3" t="s" s="103">
        <v>36</v>
      </c>
      <c r="D3" s="103"/>
      <c r="E3" s="103"/>
      <c r="F3" s="103"/>
      <c r="G3" s="103"/>
      <c r="H3" s="103"/>
      <c r="I3" s="103"/>
      <c r="J3" s="103"/>
      <c r="K3" s="103"/>
      <c r="L3" s="103"/>
      <c r="M3" s="103"/>
      <c r="N3" s="103"/>
      <c r="O3" s="103"/>
      <c r="P3" s="103"/>
      <c r="Q3" s="103"/>
    </row>
    <row r="4" ht="20.25" customHeight="1">
      <c r="A4" s="9"/>
      <c r="B4" s="9"/>
      <c r="C4" t="s" s="104">
        <v>37</v>
      </c>
      <c r="D4" s="105"/>
      <c r="E4" s="105"/>
      <c r="F4" s="105"/>
      <c r="G4" s="105"/>
      <c r="H4" s="105"/>
      <c r="I4" s="105"/>
      <c r="J4" s="105"/>
      <c r="K4" s="105"/>
      <c r="L4" s="105"/>
      <c r="M4" s="105"/>
      <c r="N4" s="105"/>
      <c r="O4" s="105"/>
      <c r="P4" s="105"/>
      <c r="Q4" s="105"/>
    </row>
    <row r="5" ht="20.25" customHeight="1">
      <c r="A5" s="102"/>
      <c r="B5" s="106"/>
      <c r="C5" t="s" s="107">
        <v>38</v>
      </c>
      <c r="D5" s="108"/>
      <c r="E5" s="108"/>
      <c r="F5" s="108"/>
      <c r="G5" s="108"/>
      <c r="H5" s="108"/>
      <c r="I5" s="108"/>
      <c r="J5" s="108"/>
      <c r="K5" s="108"/>
      <c r="L5" s="108"/>
      <c r="M5" s="108"/>
      <c r="N5" s="108"/>
      <c r="O5" s="108"/>
      <c r="P5" s="108"/>
      <c r="Q5" s="108"/>
    </row>
    <row r="6" ht="8" customHeight="1">
      <c r="A6" s="9"/>
      <c r="B6" s="9"/>
      <c r="C6" s="9"/>
      <c r="D6" s="9"/>
      <c r="E6" s="9"/>
      <c r="F6" s="9"/>
      <c r="G6" s="9"/>
      <c r="H6" s="9"/>
      <c r="I6" s="9"/>
      <c r="J6" s="9"/>
      <c r="K6" s="9"/>
      <c r="L6" s="9"/>
      <c r="M6" s="9"/>
      <c r="N6" s="9"/>
      <c r="O6" s="9"/>
      <c r="P6" s="9"/>
      <c r="Q6" s="101"/>
    </row>
    <row r="7" ht="20.25" customHeight="1">
      <c r="A7" s="106"/>
      <c r="B7" s="109"/>
      <c r="C7" t="s" s="107">
        <v>39</v>
      </c>
      <c r="D7" s="108"/>
      <c r="E7" s="108"/>
      <c r="F7" s="108"/>
      <c r="G7" s="108"/>
      <c r="H7" s="108"/>
      <c r="I7" s="108"/>
      <c r="J7" s="108"/>
      <c r="K7" s="108"/>
      <c r="L7" s="108"/>
      <c r="M7" s="108"/>
      <c r="N7" s="108"/>
      <c r="O7" s="108"/>
      <c r="P7" s="108"/>
      <c r="Q7" s="108"/>
    </row>
    <row r="8" ht="21" customHeight="1">
      <c r="A8" s="110"/>
      <c r="B8" t="s" s="111">
        <v>40</v>
      </c>
      <c r="C8" s="112"/>
      <c r="D8" s="9"/>
      <c r="E8" s="9"/>
      <c r="F8" s="9"/>
      <c r="G8" s="13"/>
      <c r="H8" s="13"/>
      <c r="I8" s="13"/>
      <c r="J8" s="13"/>
      <c r="K8" s="13"/>
      <c r="L8" s="13"/>
      <c r="M8" s="9"/>
      <c r="N8" s="13"/>
      <c r="O8" s="13"/>
      <c r="P8" s="13"/>
      <c r="Q8" s="113"/>
    </row>
    <row r="9" ht="13.5" customHeight="1">
      <c r="A9" s="114"/>
      <c r="B9" s="115"/>
      <c r="C9" s="116"/>
      <c r="D9" s="116"/>
      <c r="E9" s="116"/>
      <c r="F9" s="117"/>
      <c r="G9" t="s" s="41">
        <v>41</v>
      </c>
      <c r="H9" s="43"/>
      <c r="I9" t="s" s="41">
        <v>42</v>
      </c>
      <c r="J9" s="43"/>
      <c r="K9" t="s" s="118">
        <v>43</v>
      </c>
      <c r="L9" s="119"/>
      <c r="M9" s="120"/>
      <c r="N9" t="s" s="48">
        <v>20</v>
      </c>
      <c r="O9" t="s" s="48">
        <v>21</v>
      </c>
      <c r="P9" t="s" s="48">
        <v>22</v>
      </c>
      <c r="Q9" t="s" s="121">
        <v>44</v>
      </c>
    </row>
    <row r="10" ht="13.5" customHeight="1">
      <c r="A10" s="122"/>
      <c r="B10" s="123"/>
      <c r="C10" t="s" s="51">
        <v>13</v>
      </c>
      <c r="D10" t="s" s="41">
        <v>25</v>
      </c>
      <c r="E10" t="s" s="124">
        <v>26</v>
      </c>
      <c r="F10" t="s" s="125">
        <v>27</v>
      </c>
      <c r="G10" t="s" s="52">
        <v>20</v>
      </c>
      <c r="H10" t="s" s="53">
        <v>28</v>
      </c>
      <c r="I10" t="s" s="53">
        <v>20</v>
      </c>
      <c r="J10" t="s" s="53">
        <v>28</v>
      </c>
      <c r="K10" t="s" s="53">
        <v>20</v>
      </c>
      <c r="L10" t="s" s="51">
        <v>28</v>
      </c>
      <c r="M10" s="120"/>
      <c r="N10" t="s" s="58">
        <v>22</v>
      </c>
      <c r="O10" t="s" s="58">
        <v>29</v>
      </c>
      <c r="P10" t="s" s="58">
        <v>30</v>
      </c>
      <c r="Q10" s="126"/>
    </row>
    <row r="11" ht="12.75" customHeight="1">
      <c r="A11" s="127">
        <v>1</v>
      </c>
      <c r="B11" t="s" s="128">
        <v>45</v>
      </c>
      <c r="C11" s="129">
        <v>77</v>
      </c>
      <c r="D11" t="s" s="130">
        <v>46</v>
      </c>
      <c r="E11" t="s" s="131">
        <v>47</v>
      </c>
      <c r="F11" t="s" s="132">
        <v>48</v>
      </c>
      <c r="G11" s="133">
        <v>6215</v>
      </c>
      <c r="H11" s="134">
        <v>1</v>
      </c>
      <c r="I11" s="133">
        <v>2370</v>
      </c>
      <c r="J11" s="134">
        <v>2</v>
      </c>
      <c r="K11" s="133">
        <v>7280</v>
      </c>
      <c r="L11" s="134">
        <v>1</v>
      </c>
      <c r="M11" s="135"/>
      <c r="N11" s="136">
        <v>15865</v>
      </c>
      <c r="O11" s="136">
        <v>7280</v>
      </c>
      <c r="P11" s="137">
        <v>4</v>
      </c>
      <c r="Q11" s="138"/>
    </row>
    <row r="12" ht="12.75" customHeight="1">
      <c r="A12" s="139">
        <v>2</v>
      </c>
      <c r="B12" t="s" s="140">
        <v>49</v>
      </c>
      <c r="C12" s="141">
        <v>77</v>
      </c>
      <c r="D12" t="s" s="142">
        <v>50</v>
      </c>
      <c r="E12" t="s" s="143">
        <v>51</v>
      </c>
      <c r="F12" t="s" s="144">
        <v>52</v>
      </c>
      <c r="G12" s="145">
        <v>4685</v>
      </c>
      <c r="H12" s="146">
        <v>3</v>
      </c>
      <c r="I12" s="145">
        <v>1455</v>
      </c>
      <c r="J12" s="146">
        <v>3</v>
      </c>
      <c r="K12" s="145">
        <v>5630</v>
      </c>
      <c r="L12" s="146">
        <v>1</v>
      </c>
      <c r="M12" s="135"/>
      <c r="N12" s="147">
        <v>11770</v>
      </c>
      <c r="O12" s="147">
        <v>5630</v>
      </c>
      <c r="P12" s="148">
        <v>7</v>
      </c>
      <c r="Q12" s="149"/>
    </row>
    <row r="13" ht="12.75" customHeight="1">
      <c r="A13" s="139">
        <v>3</v>
      </c>
      <c r="B13" t="s" s="140">
        <v>53</v>
      </c>
      <c r="C13" s="141">
        <v>78</v>
      </c>
      <c r="D13" t="s" s="142">
        <v>54</v>
      </c>
      <c r="E13" t="s" s="143">
        <v>50</v>
      </c>
      <c r="F13" t="s" s="144">
        <v>55</v>
      </c>
      <c r="G13" s="145">
        <v>4285</v>
      </c>
      <c r="H13" s="146">
        <v>4</v>
      </c>
      <c r="I13" s="145">
        <v>4170</v>
      </c>
      <c r="J13" s="146">
        <v>1</v>
      </c>
      <c r="K13" s="145">
        <v>4885</v>
      </c>
      <c r="L13" s="146">
        <v>3</v>
      </c>
      <c r="M13" s="135"/>
      <c r="N13" s="147">
        <v>13340</v>
      </c>
      <c r="O13" s="147">
        <v>4885</v>
      </c>
      <c r="P13" s="148">
        <v>8</v>
      </c>
      <c r="Q13" s="149"/>
    </row>
    <row r="14" ht="12.75" customHeight="1">
      <c r="A14" s="139">
        <v>4</v>
      </c>
      <c r="B14" t="s" s="140">
        <v>56</v>
      </c>
      <c r="C14" s="141">
        <v>91</v>
      </c>
      <c r="D14" t="s" s="142">
        <v>47</v>
      </c>
      <c r="E14" t="s" s="143">
        <v>54</v>
      </c>
      <c r="F14" t="s" s="144">
        <v>57</v>
      </c>
      <c r="G14" s="145">
        <v>4225</v>
      </c>
      <c r="H14" s="146">
        <v>3</v>
      </c>
      <c r="I14" s="145">
        <v>2335</v>
      </c>
      <c r="J14" s="146">
        <v>3</v>
      </c>
      <c r="K14" s="145">
        <v>4985</v>
      </c>
      <c r="L14" s="146">
        <v>2</v>
      </c>
      <c r="M14" s="135"/>
      <c r="N14" s="147">
        <v>11545</v>
      </c>
      <c r="O14" s="147">
        <v>4885</v>
      </c>
      <c r="P14" s="148">
        <v>8</v>
      </c>
      <c r="Q14" s="149"/>
    </row>
    <row r="15" ht="12.75" customHeight="1">
      <c r="A15" s="139">
        <v>5</v>
      </c>
      <c r="B15" t="s" s="140">
        <v>58</v>
      </c>
      <c r="C15" s="141">
        <v>77</v>
      </c>
      <c r="D15" t="s" s="142">
        <v>59</v>
      </c>
      <c r="E15" t="s" s="143">
        <v>60</v>
      </c>
      <c r="F15" t="s" s="144">
        <v>61</v>
      </c>
      <c r="G15" s="145">
        <v>4610</v>
      </c>
      <c r="H15" s="146">
        <v>2</v>
      </c>
      <c r="I15" s="145">
        <v>4095</v>
      </c>
      <c r="J15" s="146">
        <v>1</v>
      </c>
      <c r="K15" s="145">
        <v>3890</v>
      </c>
      <c r="L15" s="146">
        <v>5.5</v>
      </c>
      <c r="M15" s="135"/>
      <c r="N15" s="147">
        <v>12595</v>
      </c>
      <c r="O15" s="147">
        <v>4610</v>
      </c>
      <c r="P15" s="148">
        <v>8.5</v>
      </c>
      <c r="Q15" s="149"/>
    </row>
    <row r="16" ht="12.75" customHeight="1">
      <c r="A16" s="139">
        <v>6</v>
      </c>
      <c r="B16" t="s" s="140">
        <v>62</v>
      </c>
      <c r="C16" s="141">
        <v>94</v>
      </c>
      <c r="D16" t="s" s="142">
        <v>55</v>
      </c>
      <c r="E16" t="s" s="143">
        <v>63</v>
      </c>
      <c r="F16" t="s" s="144">
        <v>64</v>
      </c>
      <c r="G16" s="145">
        <v>4695</v>
      </c>
      <c r="H16" s="146">
        <v>1</v>
      </c>
      <c r="I16" s="145">
        <v>1360</v>
      </c>
      <c r="J16" s="146">
        <v>5</v>
      </c>
      <c r="K16" s="145">
        <v>4340</v>
      </c>
      <c r="L16" s="146">
        <v>3</v>
      </c>
      <c r="M16" s="135"/>
      <c r="N16" s="147">
        <v>10395</v>
      </c>
      <c r="O16" s="147">
        <v>4695</v>
      </c>
      <c r="P16" s="148">
        <v>9</v>
      </c>
      <c r="Q16" s="149"/>
    </row>
    <row r="17" ht="12.75" customHeight="1">
      <c r="A17" s="139">
        <v>7</v>
      </c>
      <c r="B17" t="s" s="140">
        <v>65</v>
      </c>
      <c r="C17" s="141">
        <v>77</v>
      </c>
      <c r="D17" t="s" s="142">
        <v>66</v>
      </c>
      <c r="E17" t="s" s="143">
        <v>67</v>
      </c>
      <c r="F17" t="s" s="144">
        <v>68</v>
      </c>
      <c r="G17" s="145">
        <v>4065</v>
      </c>
      <c r="H17" s="146">
        <v>4</v>
      </c>
      <c r="I17" s="145">
        <v>1780</v>
      </c>
      <c r="J17" s="146">
        <v>6</v>
      </c>
      <c r="K17" s="145">
        <v>4210</v>
      </c>
      <c r="L17" s="146">
        <v>2</v>
      </c>
      <c r="M17" s="135"/>
      <c r="N17" s="147">
        <v>10650</v>
      </c>
      <c r="O17" s="147">
        <v>4210</v>
      </c>
      <c r="P17" s="148">
        <v>12</v>
      </c>
      <c r="Q17" s="149"/>
    </row>
    <row r="18" ht="12.75" customHeight="1">
      <c r="A18" s="139">
        <v>8</v>
      </c>
      <c r="B18" t="s" s="140">
        <v>69</v>
      </c>
      <c r="C18" s="141">
        <v>91</v>
      </c>
      <c r="D18" t="s" s="142">
        <v>64</v>
      </c>
      <c r="E18" t="s" s="143">
        <v>70</v>
      </c>
      <c r="F18" t="s" s="144">
        <v>71</v>
      </c>
      <c r="G18" s="145">
        <v>5775</v>
      </c>
      <c r="H18" s="150">
        <v>2</v>
      </c>
      <c r="I18" s="151">
        <v>250</v>
      </c>
      <c r="J18" s="146">
        <v>7</v>
      </c>
      <c r="K18" s="145">
        <v>3370</v>
      </c>
      <c r="L18" s="146">
        <v>3</v>
      </c>
      <c r="M18" s="135"/>
      <c r="N18" s="147">
        <v>9395</v>
      </c>
      <c r="O18" s="147">
        <v>5775</v>
      </c>
      <c r="P18" s="148">
        <v>12</v>
      </c>
      <c r="Q18" s="152"/>
    </row>
    <row r="19" ht="12.75" customHeight="1">
      <c r="A19" s="139">
        <v>9</v>
      </c>
      <c r="B19" t="s" s="140">
        <v>72</v>
      </c>
      <c r="C19" s="141">
        <v>78</v>
      </c>
      <c r="D19" t="s" s="142">
        <v>73</v>
      </c>
      <c r="E19" t="s" s="143">
        <v>59</v>
      </c>
      <c r="F19" t="s" s="144">
        <v>74</v>
      </c>
      <c r="G19" s="145">
        <v>2465</v>
      </c>
      <c r="H19" s="150">
        <v>6</v>
      </c>
      <c r="I19" s="151">
        <v>2790</v>
      </c>
      <c r="J19" s="146">
        <v>1</v>
      </c>
      <c r="K19" s="145">
        <v>2155</v>
      </c>
      <c r="L19" s="146">
        <v>5</v>
      </c>
      <c r="M19" s="135"/>
      <c r="N19" s="147">
        <v>7410</v>
      </c>
      <c r="O19" s="147">
        <v>2790</v>
      </c>
      <c r="P19" s="148">
        <v>12</v>
      </c>
      <c r="Q19" s="152"/>
    </row>
    <row r="20" ht="12.75" customHeight="1">
      <c r="A20" s="139">
        <v>10</v>
      </c>
      <c r="B20" t="s" s="140">
        <v>75</v>
      </c>
      <c r="C20" s="141">
        <v>77</v>
      </c>
      <c r="D20" t="s" s="142">
        <v>48</v>
      </c>
      <c r="E20" t="s" s="143">
        <v>76</v>
      </c>
      <c r="F20" t="s" s="144">
        <v>77</v>
      </c>
      <c r="G20" s="145">
        <v>2125</v>
      </c>
      <c r="H20" s="150">
        <v>8</v>
      </c>
      <c r="I20" s="151">
        <v>1755</v>
      </c>
      <c r="J20" s="146">
        <v>4</v>
      </c>
      <c r="K20" s="145">
        <v>9675</v>
      </c>
      <c r="L20" s="146">
        <v>1</v>
      </c>
      <c r="M20" s="135"/>
      <c r="N20" s="147">
        <v>13155</v>
      </c>
      <c r="O20" s="147">
        <v>9675</v>
      </c>
      <c r="P20" s="148">
        <v>13</v>
      </c>
      <c r="Q20" s="152"/>
    </row>
    <row r="21" ht="12.75" customHeight="1">
      <c r="A21" s="139">
        <v>11</v>
      </c>
      <c r="B21" t="s" s="140">
        <v>78</v>
      </c>
      <c r="C21" s="141">
        <v>77</v>
      </c>
      <c r="D21" t="s" s="142">
        <v>68</v>
      </c>
      <c r="E21" t="s" s="143">
        <v>79</v>
      </c>
      <c r="F21" t="s" s="144">
        <v>50</v>
      </c>
      <c r="G21" s="145">
        <v>4530</v>
      </c>
      <c r="H21" s="150">
        <v>3</v>
      </c>
      <c r="I21" s="151">
        <v>1090</v>
      </c>
      <c r="J21" s="146">
        <v>4</v>
      </c>
      <c r="K21" s="145">
        <v>3665</v>
      </c>
      <c r="L21" s="146">
        <v>7</v>
      </c>
      <c r="M21" s="135"/>
      <c r="N21" s="147">
        <v>9285</v>
      </c>
      <c r="O21" s="147">
        <v>4530</v>
      </c>
      <c r="P21" s="148">
        <v>14</v>
      </c>
      <c r="Q21" s="152"/>
    </row>
    <row r="22" ht="12.75" customHeight="1">
      <c r="A22" s="139">
        <v>12</v>
      </c>
      <c r="B22" t="s" s="140">
        <v>80</v>
      </c>
      <c r="C22" s="141">
        <v>78</v>
      </c>
      <c r="D22" t="s" s="142">
        <v>60</v>
      </c>
      <c r="E22" t="s" s="143">
        <v>81</v>
      </c>
      <c r="F22" t="s" s="144">
        <v>47</v>
      </c>
      <c r="G22" s="145">
        <v>4875</v>
      </c>
      <c r="H22" s="150">
        <v>2</v>
      </c>
      <c r="I22" s="151">
        <v>730</v>
      </c>
      <c r="J22" s="146">
        <v>8</v>
      </c>
      <c r="K22" s="145">
        <v>4720</v>
      </c>
      <c r="L22" s="146">
        <v>5</v>
      </c>
      <c r="M22" s="135"/>
      <c r="N22" s="147">
        <v>10325</v>
      </c>
      <c r="O22" s="147">
        <v>4875</v>
      </c>
      <c r="P22" s="148">
        <v>15</v>
      </c>
      <c r="Q22" s="152"/>
    </row>
    <row r="23" ht="12.75" customHeight="1">
      <c r="A23" s="139">
        <v>13</v>
      </c>
      <c r="B23" t="s" s="140">
        <v>82</v>
      </c>
      <c r="C23" s="141">
        <v>78</v>
      </c>
      <c r="D23" t="s" s="142">
        <v>83</v>
      </c>
      <c r="E23" t="s" s="143">
        <v>71</v>
      </c>
      <c r="F23" t="s" s="144">
        <v>84</v>
      </c>
      <c r="G23" s="145">
        <v>3495</v>
      </c>
      <c r="H23" s="150">
        <v>4</v>
      </c>
      <c r="I23" s="151">
        <v>310</v>
      </c>
      <c r="J23" s="146">
        <v>9</v>
      </c>
      <c r="K23" s="145">
        <v>5135</v>
      </c>
      <c r="L23" s="146">
        <v>2</v>
      </c>
      <c r="M23" s="135"/>
      <c r="N23" s="147">
        <v>8940</v>
      </c>
      <c r="O23" s="147">
        <v>5135</v>
      </c>
      <c r="P23" s="148">
        <v>15</v>
      </c>
      <c r="Q23" s="152"/>
    </row>
    <row r="24" ht="12.75" customHeight="1">
      <c r="A24" s="139">
        <v>14</v>
      </c>
      <c r="B24" t="s" s="140">
        <v>85</v>
      </c>
      <c r="C24" s="141">
        <v>77</v>
      </c>
      <c r="D24" t="s" s="142">
        <v>77</v>
      </c>
      <c r="E24" t="s" s="143">
        <v>83</v>
      </c>
      <c r="F24" t="s" s="144">
        <v>60</v>
      </c>
      <c r="G24" s="145">
        <v>2825</v>
      </c>
      <c r="H24" s="150">
        <v>6</v>
      </c>
      <c r="I24" s="151">
        <v>2145</v>
      </c>
      <c r="J24" s="146">
        <v>3</v>
      </c>
      <c r="K24" s="145">
        <v>1910</v>
      </c>
      <c r="L24" s="146">
        <v>6</v>
      </c>
      <c r="M24" s="135"/>
      <c r="N24" s="147">
        <v>5880</v>
      </c>
      <c r="O24" s="147">
        <v>2825</v>
      </c>
      <c r="P24" s="148">
        <v>15</v>
      </c>
      <c r="Q24" s="152"/>
    </row>
    <row r="25" ht="12.75" customHeight="1">
      <c r="A25" s="139">
        <v>15</v>
      </c>
      <c r="B25" t="s" s="140">
        <v>86</v>
      </c>
      <c r="C25" s="141">
        <v>91</v>
      </c>
      <c r="D25" t="s" s="142">
        <v>57</v>
      </c>
      <c r="E25" t="s" s="143">
        <v>77</v>
      </c>
      <c r="F25" t="s" s="144">
        <v>87</v>
      </c>
      <c r="G25" s="145">
        <v>12670</v>
      </c>
      <c r="H25" s="150">
        <v>1</v>
      </c>
      <c r="I25" s="151">
        <v>715</v>
      </c>
      <c r="J25" s="146">
        <v>5</v>
      </c>
      <c r="K25" s="145">
        <v>185</v>
      </c>
      <c r="L25" s="146">
        <v>10</v>
      </c>
      <c r="M25" s="135"/>
      <c r="N25" s="147">
        <v>13570</v>
      </c>
      <c r="O25" s="147">
        <v>12670</v>
      </c>
      <c r="P25" s="148">
        <v>16</v>
      </c>
      <c r="Q25" s="153"/>
    </row>
    <row r="26" ht="12.75" customHeight="1">
      <c r="A26" s="139">
        <v>16</v>
      </c>
      <c r="B26" t="s" s="140">
        <v>88</v>
      </c>
      <c r="C26" s="141">
        <v>77</v>
      </c>
      <c r="D26" t="s" s="142">
        <v>89</v>
      </c>
      <c r="E26" t="s" s="143">
        <v>87</v>
      </c>
      <c r="F26" t="s" s="144">
        <v>70</v>
      </c>
      <c r="G26" s="145">
        <v>1115</v>
      </c>
      <c r="H26" s="150">
        <v>10</v>
      </c>
      <c r="I26" s="151">
        <v>3160</v>
      </c>
      <c r="J26" s="146">
        <v>2</v>
      </c>
      <c r="K26" s="145">
        <v>4825</v>
      </c>
      <c r="L26" s="146">
        <v>4</v>
      </c>
      <c r="M26" s="135"/>
      <c r="N26" s="147">
        <v>9100</v>
      </c>
      <c r="O26" s="147">
        <v>4825</v>
      </c>
      <c r="P26" s="148">
        <v>16</v>
      </c>
      <c r="Q26" s="153"/>
    </row>
    <row r="27" ht="12.75" customHeight="1">
      <c r="A27" s="139">
        <v>17</v>
      </c>
      <c r="B27" t="s" s="140">
        <v>90</v>
      </c>
      <c r="C27" s="141">
        <v>78</v>
      </c>
      <c r="D27" t="s" s="142">
        <v>70</v>
      </c>
      <c r="E27" t="s" s="143">
        <v>46</v>
      </c>
      <c r="F27" t="s" s="144">
        <v>73</v>
      </c>
      <c r="G27" s="145">
        <v>3315</v>
      </c>
      <c r="H27" s="150">
        <v>5</v>
      </c>
      <c r="I27" s="151">
        <v>1135</v>
      </c>
      <c r="J27" s="146">
        <v>6</v>
      </c>
      <c r="K27" s="145">
        <v>3890</v>
      </c>
      <c r="L27" s="146">
        <v>5.5</v>
      </c>
      <c r="M27" s="135"/>
      <c r="N27" s="147">
        <v>8340</v>
      </c>
      <c r="O27" s="147">
        <v>3890</v>
      </c>
      <c r="P27" s="148">
        <v>16.5</v>
      </c>
      <c r="Q27" s="153"/>
    </row>
    <row r="28" ht="12.75" customHeight="1">
      <c r="A28" s="139">
        <v>18</v>
      </c>
      <c r="B28" t="s" s="140">
        <v>91</v>
      </c>
      <c r="C28" s="141">
        <v>78</v>
      </c>
      <c r="D28" t="s" s="142">
        <v>84</v>
      </c>
      <c r="E28" t="s" s="143">
        <v>57</v>
      </c>
      <c r="F28" t="s" s="144">
        <v>46</v>
      </c>
      <c r="G28" s="145">
        <v>2675</v>
      </c>
      <c r="H28" s="150">
        <v>7</v>
      </c>
      <c r="I28" s="151">
        <v>3395</v>
      </c>
      <c r="J28" s="146">
        <v>2</v>
      </c>
      <c r="K28" s="145">
        <v>610</v>
      </c>
      <c r="L28" s="146">
        <v>8</v>
      </c>
      <c r="M28" s="135"/>
      <c r="N28" s="147">
        <v>6680</v>
      </c>
      <c r="O28" s="147">
        <v>3395</v>
      </c>
      <c r="P28" s="148">
        <v>17</v>
      </c>
      <c r="Q28" s="153"/>
    </row>
    <row r="29" ht="12.75" customHeight="1">
      <c r="A29" s="139">
        <v>19</v>
      </c>
      <c r="B29" t="s" s="140">
        <v>92</v>
      </c>
      <c r="C29" s="141">
        <v>91</v>
      </c>
      <c r="D29" t="s" s="142">
        <v>74</v>
      </c>
      <c r="E29" t="s" s="143">
        <v>89</v>
      </c>
      <c r="F29" t="s" s="144">
        <v>79</v>
      </c>
      <c r="G29" s="145">
        <v>4210</v>
      </c>
      <c r="H29" s="150">
        <v>5</v>
      </c>
      <c r="I29" s="151">
        <v>1860</v>
      </c>
      <c r="J29" s="146">
        <v>5</v>
      </c>
      <c r="K29" s="145">
        <v>1640</v>
      </c>
      <c r="L29" s="146">
        <v>9</v>
      </c>
      <c r="M29" s="135"/>
      <c r="N29" s="147">
        <v>7710</v>
      </c>
      <c r="O29" s="147">
        <v>4210</v>
      </c>
      <c r="P29" s="148">
        <v>19</v>
      </c>
      <c r="Q29" s="153"/>
    </row>
    <row r="30" ht="12.75" customHeight="1">
      <c r="A30" s="139">
        <v>20</v>
      </c>
      <c r="B30" t="s" s="140">
        <v>93</v>
      </c>
      <c r="C30" s="141">
        <v>94</v>
      </c>
      <c r="D30" t="s" s="142">
        <v>67</v>
      </c>
      <c r="E30" t="s" s="143">
        <v>74</v>
      </c>
      <c r="F30" t="s" s="144">
        <v>51</v>
      </c>
      <c r="G30" s="145">
        <v>2655</v>
      </c>
      <c r="H30" s="150">
        <v>5</v>
      </c>
      <c r="I30" s="151">
        <v>675</v>
      </c>
      <c r="J30" s="146">
        <v>7</v>
      </c>
      <c r="K30" s="145">
        <v>2915</v>
      </c>
      <c r="L30" s="146">
        <v>7</v>
      </c>
      <c r="M30" s="135"/>
      <c r="N30" s="147">
        <v>6245</v>
      </c>
      <c r="O30" s="147">
        <v>2915</v>
      </c>
      <c r="P30" s="148">
        <v>19</v>
      </c>
      <c r="Q30" s="153"/>
    </row>
    <row r="31" ht="12.75" customHeight="1">
      <c r="A31" s="139">
        <v>21</v>
      </c>
      <c r="B31" t="s" s="140">
        <v>94</v>
      </c>
      <c r="C31" s="141">
        <v>77</v>
      </c>
      <c r="D31" t="s" s="142">
        <v>61</v>
      </c>
      <c r="E31" t="s" s="143">
        <v>66</v>
      </c>
      <c r="F31" t="s" s="144">
        <v>54</v>
      </c>
      <c r="G31" s="145">
        <v>1240</v>
      </c>
      <c r="H31" s="150">
        <v>9</v>
      </c>
      <c r="I31" s="151">
        <v>450</v>
      </c>
      <c r="J31" s="146">
        <v>6</v>
      </c>
      <c r="K31" s="145">
        <v>2215</v>
      </c>
      <c r="L31" s="146">
        <v>4</v>
      </c>
      <c r="M31" s="135"/>
      <c r="N31" s="147">
        <v>3905</v>
      </c>
      <c r="O31" s="147">
        <v>2215</v>
      </c>
      <c r="P31" s="148">
        <v>19</v>
      </c>
      <c r="Q31" s="153"/>
    </row>
    <row r="32" ht="12.75" customHeight="1">
      <c r="A32" s="139">
        <v>22</v>
      </c>
      <c r="B32" t="s" s="140">
        <v>95</v>
      </c>
      <c r="C32" s="141">
        <v>78</v>
      </c>
      <c r="D32" t="s" s="142">
        <v>76</v>
      </c>
      <c r="E32" t="s" s="143">
        <v>96</v>
      </c>
      <c r="F32" t="s" s="144">
        <v>81</v>
      </c>
      <c r="G32" s="145">
        <v>3395</v>
      </c>
      <c r="H32" s="150">
        <v>7.5</v>
      </c>
      <c r="I32" s="151">
        <v>225</v>
      </c>
      <c r="J32" s="146">
        <v>8</v>
      </c>
      <c r="K32" s="145">
        <v>4020</v>
      </c>
      <c r="L32" s="146">
        <v>4</v>
      </c>
      <c r="M32" s="135"/>
      <c r="N32" s="147">
        <v>7640</v>
      </c>
      <c r="O32" s="147">
        <v>4020</v>
      </c>
      <c r="P32" s="148">
        <v>19.5</v>
      </c>
      <c r="Q32" s="153"/>
    </row>
    <row r="33" ht="12.75" customHeight="1">
      <c r="A33" s="139">
        <v>23</v>
      </c>
      <c r="B33" t="s" s="140">
        <v>97</v>
      </c>
      <c r="C33" s="141">
        <v>94</v>
      </c>
      <c r="D33" t="s" s="142">
        <v>81</v>
      </c>
      <c r="E33" t="s" s="143">
        <v>52</v>
      </c>
      <c r="F33" t="s" s="144">
        <v>66</v>
      </c>
      <c r="G33" s="145">
        <v>2450</v>
      </c>
      <c r="H33" s="150">
        <v>7</v>
      </c>
      <c r="I33" s="151">
        <v>370</v>
      </c>
      <c r="J33" s="146">
        <v>8</v>
      </c>
      <c r="K33" s="145">
        <v>4415</v>
      </c>
      <c r="L33" s="146">
        <v>6</v>
      </c>
      <c r="M33" s="135"/>
      <c r="N33" s="147">
        <v>7235</v>
      </c>
      <c r="O33" s="147">
        <v>4415</v>
      </c>
      <c r="P33" s="148">
        <v>21</v>
      </c>
      <c r="Q33" s="153"/>
    </row>
    <row r="34" ht="12.75" customHeight="1">
      <c r="A34" s="139">
        <v>24</v>
      </c>
      <c r="B34" t="s" s="140">
        <v>98</v>
      </c>
      <c r="C34" s="141">
        <v>77</v>
      </c>
      <c r="D34" t="s" s="142">
        <v>79</v>
      </c>
      <c r="E34" t="s" s="143">
        <v>61</v>
      </c>
      <c r="F34" t="s" s="144">
        <v>76</v>
      </c>
      <c r="G34" s="145">
        <v>1235</v>
      </c>
      <c r="H34" s="150">
        <v>8</v>
      </c>
      <c r="I34" s="151">
        <v>1515</v>
      </c>
      <c r="J34" s="146">
        <v>7</v>
      </c>
      <c r="K34" s="145">
        <v>1090</v>
      </c>
      <c r="L34" s="146">
        <v>7</v>
      </c>
      <c r="M34" s="135"/>
      <c r="N34" s="147">
        <v>3840</v>
      </c>
      <c r="O34" s="147">
        <v>1515</v>
      </c>
      <c r="P34" s="148">
        <v>22</v>
      </c>
      <c r="Q34" s="153"/>
    </row>
    <row r="35" ht="12.75" customHeight="1">
      <c r="A35" s="139">
        <v>25</v>
      </c>
      <c r="B35" t="s" s="140">
        <v>99</v>
      </c>
      <c r="C35" s="141">
        <v>78</v>
      </c>
      <c r="D35" t="s" s="142">
        <v>52</v>
      </c>
      <c r="E35" t="s" s="143">
        <v>64</v>
      </c>
      <c r="F35" t="s" s="144">
        <v>96</v>
      </c>
      <c r="G35" s="145">
        <v>3395</v>
      </c>
      <c r="H35" s="150">
        <v>6</v>
      </c>
      <c r="I35" s="151">
        <v>685</v>
      </c>
      <c r="J35" s="146">
        <v>9</v>
      </c>
      <c r="K35" s="145">
        <v>2620</v>
      </c>
      <c r="L35" s="146">
        <v>8</v>
      </c>
      <c r="M35" s="135"/>
      <c r="N35" s="147">
        <v>6900</v>
      </c>
      <c r="O35" s="147">
        <v>3395</v>
      </c>
      <c r="P35" s="148">
        <v>23</v>
      </c>
      <c r="Q35" s="153"/>
    </row>
    <row r="36" ht="12.75" customHeight="1">
      <c r="A36" s="139">
        <v>26</v>
      </c>
      <c r="B36" t="s" s="140">
        <v>100</v>
      </c>
      <c r="C36" s="141">
        <v>94</v>
      </c>
      <c r="D36" t="s" s="142">
        <v>51</v>
      </c>
      <c r="E36" t="s" s="143">
        <v>73</v>
      </c>
      <c r="F36" t="s" s="144">
        <v>63</v>
      </c>
      <c r="G36" s="145">
        <v>910</v>
      </c>
      <c r="H36" s="150">
        <v>10</v>
      </c>
      <c r="I36" s="151">
        <v>2140</v>
      </c>
      <c r="J36" s="146">
        <v>4</v>
      </c>
      <c r="K36" s="145">
        <v>575</v>
      </c>
      <c r="L36" s="146">
        <v>9</v>
      </c>
      <c r="M36" s="135"/>
      <c r="N36" s="147">
        <v>3625</v>
      </c>
      <c r="O36" s="147">
        <v>2140</v>
      </c>
      <c r="P36" s="148">
        <v>23</v>
      </c>
      <c r="Q36" s="153"/>
    </row>
    <row r="37" ht="12.75" customHeight="1">
      <c r="A37" s="139">
        <v>27</v>
      </c>
      <c r="B37" t="s" s="140">
        <v>101</v>
      </c>
      <c r="C37" s="141">
        <v>77</v>
      </c>
      <c r="D37" t="s" s="142">
        <v>63</v>
      </c>
      <c r="E37" t="s" s="143">
        <v>84</v>
      </c>
      <c r="F37" t="s" s="144">
        <v>89</v>
      </c>
      <c r="G37" s="145">
        <v>3395</v>
      </c>
      <c r="H37" s="150">
        <v>7.5</v>
      </c>
      <c r="I37" s="151">
        <v>0</v>
      </c>
      <c r="J37" s="146">
        <v>9.5</v>
      </c>
      <c r="K37" s="145">
        <v>3425</v>
      </c>
      <c r="L37" s="146">
        <v>8</v>
      </c>
      <c r="M37" s="135"/>
      <c r="N37" s="147">
        <v>6820</v>
      </c>
      <c r="O37" s="147">
        <v>3425</v>
      </c>
      <c r="P37" s="148">
        <v>25</v>
      </c>
      <c r="Q37" s="153"/>
    </row>
    <row r="38" ht="12.75" customHeight="1">
      <c r="A38" s="139">
        <v>28</v>
      </c>
      <c r="B38" t="s" s="140">
        <v>102</v>
      </c>
      <c r="C38" s="141">
        <v>94</v>
      </c>
      <c r="D38" t="s" s="142">
        <v>87</v>
      </c>
      <c r="E38" t="s" s="143">
        <v>55</v>
      </c>
      <c r="F38" t="s" s="144">
        <v>67</v>
      </c>
      <c r="G38" s="145">
        <v>1620</v>
      </c>
      <c r="H38" s="150">
        <v>10</v>
      </c>
      <c r="I38" s="151">
        <v>0</v>
      </c>
      <c r="J38" s="146">
        <v>9.5</v>
      </c>
      <c r="K38" s="145">
        <v>2530</v>
      </c>
      <c r="L38" s="146">
        <v>9</v>
      </c>
      <c r="M38" s="135"/>
      <c r="N38" s="147">
        <v>4150</v>
      </c>
      <c r="O38" s="147">
        <v>2530</v>
      </c>
      <c r="P38" s="148">
        <v>28.5</v>
      </c>
      <c r="Q38" s="153"/>
    </row>
    <row r="39" ht="12.75" customHeight="1">
      <c r="A39" s="139">
        <v>29</v>
      </c>
      <c r="B39" t="s" s="140">
        <v>103</v>
      </c>
      <c r="C39" s="141">
        <v>91</v>
      </c>
      <c r="D39" t="s" s="142">
        <v>71</v>
      </c>
      <c r="E39" t="s" s="143">
        <v>48</v>
      </c>
      <c r="F39" t="s" s="144">
        <v>59</v>
      </c>
      <c r="G39" s="145">
        <v>2475</v>
      </c>
      <c r="H39" s="150">
        <v>9</v>
      </c>
      <c r="I39" s="151">
        <v>425</v>
      </c>
      <c r="J39" s="146">
        <v>10</v>
      </c>
      <c r="K39" s="145">
        <v>920</v>
      </c>
      <c r="L39" s="146">
        <v>10</v>
      </c>
      <c r="M39" s="135"/>
      <c r="N39" s="147">
        <v>3820</v>
      </c>
      <c r="O39" s="147">
        <v>2475</v>
      </c>
      <c r="P39" s="148">
        <v>29</v>
      </c>
      <c r="Q39" s="153"/>
    </row>
    <row r="40" ht="13.5" customHeight="1">
      <c r="A40" s="154">
        <v>30</v>
      </c>
      <c r="B40" t="s" s="155">
        <v>104</v>
      </c>
      <c r="C40" s="156">
        <v>94</v>
      </c>
      <c r="D40" t="s" s="157">
        <v>96</v>
      </c>
      <c r="E40" t="s" s="158">
        <v>68</v>
      </c>
      <c r="F40" t="s" s="159">
        <v>83</v>
      </c>
      <c r="G40" s="160">
        <v>1220</v>
      </c>
      <c r="H40" s="161">
        <v>9</v>
      </c>
      <c r="I40" s="162">
        <v>80</v>
      </c>
      <c r="J40" s="163">
        <v>10</v>
      </c>
      <c r="K40" s="160">
        <v>2450</v>
      </c>
      <c r="L40" s="163">
        <v>10</v>
      </c>
      <c r="M40" s="135"/>
      <c r="N40" s="164">
        <v>3750</v>
      </c>
      <c r="O40" s="164">
        <v>2450</v>
      </c>
      <c r="P40" s="165">
        <v>29</v>
      </c>
      <c r="Q40" s="166"/>
    </row>
    <row r="41" ht="12.75" customHeight="1">
      <c r="A41" s="167"/>
      <c r="B41" s="168"/>
      <c r="C41" s="169"/>
      <c r="D41" s="170"/>
      <c r="E41" s="169"/>
      <c r="F41" s="170"/>
      <c r="G41" s="171"/>
      <c r="H41" s="172"/>
      <c r="I41" s="171"/>
      <c r="J41" s="168"/>
      <c r="K41" s="171"/>
      <c r="L41" s="172"/>
      <c r="M41" s="85"/>
      <c r="N41" s="168"/>
      <c r="O41" s="167"/>
      <c r="P41" s="167"/>
      <c r="Q41" s="168"/>
    </row>
    <row r="42" ht="12.75" customHeight="1">
      <c r="A42" s="173"/>
      <c r="B42" t="s" s="174">
        <v>105</v>
      </c>
      <c r="C42" s="9"/>
      <c r="D42" s="175"/>
      <c r="E42" s="175"/>
      <c r="F42" s="176"/>
      <c r="G42" s="176">
        <f>SUM(G11:G40)/1000</f>
        <v>106.845</v>
      </c>
      <c r="H42" s="177"/>
      <c r="I42" s="176">
        <f>SUM(I11:I40)/1000</f>
        <v>43.465</v>
      </c>
      <c r="J42" s="177"/>
      <c r="K42" s="176">
        <f>SUM(K11:K40)/1000</f>
        <v>104.175</v>
      </c>
      <c r="L42" s="177"/>
      <c r="M42" s="177"/>
      <c r="N42" s="177"/>
      <c r="O42" s="176">
        <f>SUM(O11:O40)/1000</f>
        <v>132.285</v>
      </c>
      <c r="P42" s="173"/>
      <c r="Q42" s="9"/>
    </row>
    <row r="43" ht="12.75" customHeight="1">
      <c r="A43" s="173"/>
      <c r="B43" t="s" s="174">
        <v>34</v>
      </c>
      <c r="C43" s="9"/>
      <c r="D43" s="175"/>
      <c r="E43" s="175"/>
      <c r="F43" s="176"/>
      <c r="G43" s="176">
        <f>G42/'Liste'!E5</f>
        <v>3.5615</v>
      </c>
      <c r="H43" s="177"/>
      <c r="I43" s="176">
        <f>I42/'Liste'!E5</f>
        <v>1.44883333333333</v>
      </c>
      <c r="J43" s="177"/>
      <c r="K43" s="176">
        <f>K42/'Liste'!E5</f>
        <v>3.4725</v>
      </c>
      <c r="L43" s="177"/>
      <c r="M43" s="177"/>
      <c r="N43" s="177"/>
      <c r="O43" s="176">
        <f>O42/'Liste'!E5</f>
        <v>4.4095</v>
      </c>
      <c r="P43" s="173"/>
      <c r="Q43" s="9"/>
    </row>
  </sheetData>
  <mergeCells count="7">
    <mergeCell ref="Q9:Q10"/>
    <mergeCell ref="C3:Q3"/>
    <mergeCell ref="C4:Q4"/>
    <mergeCell ref="C5:Q5"/>
    <mergeCell ref="C7:Q7"/>
    <mergeCell ref="G9:H9"/>
    <mergeCell ref="I9:J9"/>
  </mergeCells>
  <conditionalFormatting sqref="Q11:Q40">
    <cfRule type="cellIs" dxfId="3" priority="1" operator="equal" stopIfTrue="1">
      <formula>"A"</formula>
    </cfRule>
    <cfRule type="cellIs" dxfId="4" priority="2" operator="equal" stopIfTrue="1">
      <formula>"D"</formula>
    </cfRule>
    <cfRule type="cellIs" dxfId="5" priority="3" operator="equal" stopIfTrue="1">
      <formula>"R"</formula>
    </cfRule>
  </conditionalFormatting>
  <dataValidations count="1">
    <dataValidation type="list" allowBlank="1" showInputMessage="1" showErrorMessage="1" sqref="Q11:Q40">
      <formula1>"M,R,D,A"</formula1>
    </dataValidation>
  </dataValidations>
  <pageMargins left="0.23622" right="0.23622" top="0.748031" bottom="0.748031" header="0.314961" footer="0.314961"/>
  <pageSetup firstPageNumber="1" fitToHeight="1" fitToWidth="1" scale="80" useFirstPageNumber="0" orientation="portrait"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P39"/>
  <sheetViews>
    <sheetView workbookViewId="0" showGridLines="0" defaultGridColor="1"/>
  </sheetViews>
  <sheetFormatPr defaultColWidth="10.8333" defaultRowHeight="12.75" customHeight="1" outlineLevelRow="0" outlineLevelCol="0"/>
  <cols>
    <col min="1" max="3" width="11.5" style="178" customWidth="1"/>
    <col min="4" max="4" width="14.5" style="178" customWidth="1"/>
    <col min="5" max="5" width="11.5" style="178" customWidth="1"/>
    <col min="6" max="8" width="10.8516" style="178" customWidth="1"/>
    <col min="9" max="9" width="2.17188" style="178" customWidth="1"/>
    <col min="10" max="11" width="10.8516" style="178" customWidth="1"/>
    <col min="12" max="12" width="2.67188" style="178" customWidth="1"/>
    <col min="13" max="13" hidden="1" width="10.8333" style="178" customWidth="1"/>
    <col min="14" max="16" width="10.8516" style="178" customWidth="1"/>
    <col min="17" max="16384" width="10.8516" style="178" customWidth="1"/>
  </cols>
  <sheetData>
    <row r="1" ht="12.75" customHeight="1">
      <c r="A1" t="s" s="179">
        <v>107</v>
      </c>
      <c r="B1" s="180"/>
      <c r="C1" s="181"/>
      <c r="D1" t="s" s="182">
        <v>9</v>
      </c>
      <c r="E1" t="s" s="183">
        <v>108</v>
      </c>
      <c r="F1" t="s" s="179">
        <v>109</v>
      </c>
      <c r="G1" s="180"/>
      <c r="H1" s="181"/>
      <c r="I1" s="17"/>
      <c r="J1" s="184"/>
      <c r="K1" s="184"/>
      <c r="L1" s="185"/>
      <c r="M1" s="186">
        <v>1</v>
      </c>
      <c r="N1" t="s" s="179">
        <v>110</v>
      </c>
      <c r="O1" s="180"/>
      <c r="P1" s="181"/>
    </row>
    <row r="2" ht="13.5" customHeight="1">
      <c r="A2" s="187"/>
      <c r="B2" s="188"/>
      <c r="C2" s="189"/>
      <c r="D2" s="190">
        <f>COUNTA(A4:A33)</f>
        <v>0</v>
      </c>
      <c r="E2" s="191"/>
      <c r="F2" s="187"/>
      <c r="G2" s="188"/>
      <c r="H2" s="189"/>
      <c r="I2" s="17"/>
      <c r="J2" s="184"/>
      <c r="K2" s="184"/>
      <c r="L2" s="185"/>
      <c r="M2" s="186">
        <v>1</v>
      </c>
      <c r="N2" s="187"/>
      <c r="O2" s="188"/>
      <c r="P2" s="189"/>
    </row>
    <row r="3" ht="13.5" customHeight="1">
      <c r="A3" t="s" s="192">
        <v>111</v>
      </c>
      <c r="B3" t="s" s="192">
        <v>112</v>
      </c>
      <c r="C3" t="s" s="192">
        <v>113</v>
      </c>
      <c r="D3" s="193"/>
      <c r="E3" s="194"/>
      <c r="F3" t="s" s="195">
        <v>114</v>
      </c>
      <c r="G3" t="s" s="196">
        <v>115</v>
      </c>
      <c r="H3" t="s" s="196">
        <v>116</v>
      </c>
      <c r="I3" s="17"/>
      <c r="J3" s="184"/>
      <c r="K3" s="184"/>
      <c r="L3" s="185"/>
      <c r="M3" s="186">
        <v>1</v>
      </c>
      <c r="N3" t="s" s="197">
        <v>117</v>
      </c>
      <c r="O3" t="s" s="198">
        <v>118</v>
      </c>
      <c r="P3" t="s" s="199">
        <v>119</v>
      </c>
    </row>
    <row r="4" ht="12.75" customHeight="1">
      <c r="A4" s="71"/>
      <c r="B4" s="71"/>
      <c r="C4" s="71"/>
      <c r="D4" s="200"/>
      <c r="E4" s="201"/>
      <c r="F4" t="s" s="202">
        <v>120</v>
      </c>
      <c r="G4" t="s" s="203">
        <v>121</v>
      </c>
      <c r="H4" t="s" s="203">
        <v>122</v>
      </c>
      <c r="I4" s="204"/>
      <c r="J4" s="184"/>
      <c r="K4" s="184"/>
      <c r="L4" s="185"/>
      <c r="M4" s="44"/>
      <c r="N4" t="s" s="205">
        <v>120</v>
      </c>
      <c r="O4" t="s" s="206">
        <v>121</v>
      </c>
      <c r="P4" t="s" s="207">
        <v>122</v>
      </c>
    </row>
    <row r="5" ht="12.75" customHeight="1">
      <c r="A5" s="80"/>
      <c r="B5" s="80"/>
      <c r="C5" s="80"/>
      <c r="D5" s="200"/>
      <c r="E5" s="201"/>
      <c r="F5" t="s" s="208">
        <v>123</v>
      </c>
      <c r="G5" t="s" s="209">
        <v>124</v>
      </c>
      <c r="H5" t="s" s="209">
        <v>125</v>
      </c>
      <c r="I5" s="204"/>
      <c r="J5" s="184"/>
      <c r="K5" s="184"/>
      <c r="L5" s="185"/>
      <c r="M5" s="44"/>
      <c r="N5" t="s" s="210">
        <v>123</v>
      </c>
      <c r="O5" t="s" s="211">
        <v>124</v>
      </c>
      <c r="P5" t="s" s="212">
        <v>125</v>
      </c>
    </row>
    <row r="6" ht="12.75" customHeight="1">
      <c r="A6" s="80"/>
      <c r="B6" s="80"/>
      <c r="C6" s="80"/>
      <c r="D6" s="200"/>
      <c r="E6" s="201"/>
      <c r="F6" t="s" s="208">
        <v>126</v>
      </c>
      <c r="G6" t="s" s="209">
        <v>127</v>
      </c>
      <c r="H6" t="s" s="209">
        <v>128</v>
      </c>
      <c r="I6" s="204"/>
      <c r="J6" s="184"/>
      <c r="K6" s="184"/>
      <c r="L6" s="185"/>
      <c r="M6" s="44"/>
      <c r="N6" t="s" s="210">
        <v>126</v>
      </c>
      <c r="O6" t="s" s="211">
        <v>127</v>
      </c>
      <c r="P6" t="s" s="212">
        <v>128</v>
      </c>
    </row>
    <row r="7" ht="12.75" customHeight="1">
      <c r="A7" s="80"/>
      <c r="B7" s="80"/>
      <c r="C7" s="80"/>
      <c r="D7" s="200"/>
      <c r="E7" s="201"/>
      <c r="F7" t="s" s="208">
        <v>129</v>
      </c>
      <c r="G7" t="s" s="209">
        <v>46</v>
      </c>
      <c r="H7" t="s" s="209">
        <v>127</v>
      </c>
      <c r="I7" s="204"/>
      <c r="J7" s="184"/>
      <c r="K7" s="184"/>
      <c r="L7" s="185"/>
      <c r="M7" s="44"/>
      <c r="N7" t="s" s="210">
        <v>129</v>
      </c>
      <c r="O7" t="s" s="211">
        <v>46</v>
      </c>
      <c r="P7" t="s" s="212">
        <v>127</v>
      </c>
    </row>
    <row r="8" ht="12.75" customHeight="1">
      <c r="A8" s="80"/>
      <c r="B8" s="80"/>
      <c r="C8" s="80"/>
      <c r="D8" s="200"/>
      <c r="E8" s="201"/>
      <c r="F8" t="s" s="208">
        <v>130</v>
      </c>
      <c r="G8" t="s" s="209">
        <v>122</v>
      </c>
      <c r="H8" t="s" s="209">
        <v>131</v>
      </c>
      <c r="I8" s="204"/>
      <c r="J8" s="184"/>
      <c r="K8" s="184"/>
      <c r="L8" s="185"/>
      <c r="M8" s="44"/>
      <c r="N8" t="s" s="210">
        <v>130</v>
      </c>
      <c r="O8" t="s" s="211">
        <v>122</v>
      </c>
      <c r="P8" t="s" s="212">
        <v>131</v>
      </c>
    </row>
    <row r="9" ht="12.75" customHeight="1">
      <c r="A9" s="80"/>
      <c r="B9" s="80"/>
      <c r="C9" s="80"/>
      <c r="D9" s="200"/>
      <c r="E9" s="201"/>
      <c r="F9" t="s" s="208">
        <v>132</v>
      </c>
      <c r="G9" t="s" s="209">
        <v>133</v>
      </c>
      <c r="H9" t="s" s="209">
        <v>46</v>
      </c>
      <c r="I9" s="204"/>
      <c r="J9" s="184"/>
      <c r="K9" s="184"/>
      <c r="L9" s="185"/>
      <c r="M9" s="44"/>
      <c r="N9" t="s" s="210">
        <v>132</v>
      </c>
      <c r="O9" t="s" s="211">
        <v>133</v>
      </c>
      <c r="P9" t="s" s="212">
        <v>46</v>
      </c>
    </row>
    <row r="10" ht="12.75" customHeight="1">
      <c r="A10" s="80"/>
      <c r="B10" s="80"/>
      <c r="C10" s="80"/>
      <c r="D10" s="200"/>
      <c r="E10" s="201"/>
      <c r="F10" t="s" s="208">
        <v>134</v>
      </c>
      <c r="G10" t="s" s="209">
        <v>131</v>
      </c>
      <c r="H10" t="s" s="209">
        <v>135</v>
      </c>
      <c r="I10" s="204"/>
      <c r="J10" s="184"/>
      <c r="K10" s="184"/>
      <c r="L10" s="185"/>
      <c r="M10" s="44"/>
      <c r="N10" t="s" s="210">
        <v>134</v>
      </c>
      <c r="O10" t="s" s="211">
        <v>131</v>
      </c>
      <c r="P10" t="s" s="212">
        <v>135</v>
      </c>
    </row>
    <row r="11" ht="12.75" customHeight="1">
      <c r="A11" s="80"/>
      <c r="B11" s="80"/>
      <c r="C11" s="80"/>
      <c r="D11" s="200"/>
      <c r="E11" s="201"/>
      <c r="F11" t="s" s="208">
        <v>136</v>
      </c>
      <c r="G11" t="s" s="209">
        <v>137</v>
      </c>
      <c r="H11" t="s" s="209">
        <v>138</v>
      </c>
      <c r="I11" s="204"/>
      <c r="J11" s="184"/>
      <c r="K11" s="184"/>
      <c r="L11" s="185"/>
      <c r="M11" s="44"/>
      <c r="N11" t="s" s="210">
        <v>136</v>
      </c>
      <c r="O11" t="s" s="211">
        <v>137</v>
      </c>
      <c r="P11" t="s" s="212">
        <v>138</v>
      </c>
    </row>
    <row r="12" ht="12.75" customHeight="1">
      <c r="A12" s="80"/>
      <c r="B12" s="80"/>
      <c r="C12" s="80"/>
      <c r="D12" s="200"/>
      <c r="E12" s="201"/>
      <c r="F12" t="s" s="208">
        <v>139</v>
      </c>
      <c r="G12" t="s" s="209">
        <v>138</v>
      </c>
      <c r="H12" t="s" s="209">
        <v>121</v>
      </c>
      <c r="I12" s="204"/>
      <c r="J12" s="184"/>
      <c r="K12" s="184"/>
      <c r="L12" s="185"/>
      <c r="M12" s="44"/>
      <c r="N12" t="s" s="210">
        <v>139</v>
      </c>
      <c r="O12" t="s" s="211">
        <v>138</v>
      </c>
      <c r="P12" t="s" s="212">
        <v>121</v>
      </c>
    </row>
    <row r="13" ht="12.75" customHeight="1">
      <c r="A13" s="80"/>
      <c r="B13" s="80"/>
      <c r="C13" s="80"/>
      <c r="D13" s="200"/>
      <c r="E13" s="201"/>
      <c r="F13" t="s" s="208">
        <v>51</v>
      </c>
      <c r="G13" t="s" s="209">
        <v>125</v>
      </c>
      <c r="H13" t="s" s="209">
        <v>133</v>
      </c>
      <c r="I13" s="204"/>
      <c r="J13" s="184"/>
      <c r="K13" s="184"/>
      <c r="L13" s="185"/>
      <c r="M13" s="44"/>
      <c r="N13" t="s" s="210">
        <v>51</v>
      </c>
      <c r="O13" t="s" s="211">
        <v>125</v>
      </c>
      <c r="P13" t="s" s="212">
        <v>133</v>
      </c>
    </row>
    <row r="14" ht="12.75" customHeight="1">
      <c r="A14" s="80"/>
      <c r="B14" s="80"/>
      <c r="C14" s="80"/>
      <c r="D14" s="200"/>
      <c r="E14" s="201"/>
      <c r="F14" t="s" s="208">
        <v>140</v>
      </c>
      <c r="G14" t="s" s="209">
        <v>132</v>
      </c>
      <c r="H14" t="s" s="209">
        <v>141</v>
      </c>
      <c r="I14" s="204"/>
      <c r="J14" s="184"/>
      <c r="K14" s="184"/>
      <c r="L14" s="185"/>
      <c r="M14" s="44"/>
      <c r="N14" t="s" s="210">
        <v>140</v>
      </c>
      <c r="O14" t="s" s="211">
        <v>132</v>
      </c>
      <c r="P14" t="s" s="212">
        <v>141</v>
      </c>
    </row>
    <row r="15" ht="12.75" customHeight="1">
      <c r="A15" s="80"/>
      <c r="B15" s="80"/>
      <c r="C15" s="80"/>
      <c r="D15" s="200"/>
      <c r="E15" s="201"/>
      <c r="F15" t="s" s="208">
        <v>138</v>
      </c>
      <c r="G15" t="s" s="209">
        <v>128</v>
      </c>
      <c r="H15" t="s" s="209">
        <v>134</v>
      </c>
      <c r="I15" s="204"/>
      <c r="J15" s="184"/>
      <c r="K15" s="184"/>
      <c r="L15" s="185"/>
      <c r="M15" s="44"/>
      <c r="N15" t="s" s="210">
        <v>138</v>
      </c>
      <c r="O15" t="s" s="211">
        <v>128</v>
      </c>
      <c r="P15" t="s" s="212">
        <v>134</v>
      </c>
    </row>
    <row r="16" ht="12.75" customHeight="1">
      <c r="A16" s="80"/>
      <c r="B16" s="80"/>
      <c r="C16" s="80"/>
      <c r="D16" s="200"/>
      <c r="E16" s="201"/>
      <c r="F16" t="s" s="208">
        <v>133</v>
      </c>
      <c r="G16" t="s" s="209">
        <v>142</v>
      </c>
      <c r="H16" t="s" s="209">
        <v>139</v>
      </c>
      <c r="I16" s="204"/>
      <c r="J16" s="184"/>
      <c r="K16" s="184"/>
      <c r="L16" s="185"/>
      <c r="M16" s="44"/>
      <c r="N16" t="s" s="210">
        <v>133</v>
      </c>
      <c r="O16" t="s" s="211">
        <v>142</v>
      </c>
      <c r="P16" t="s" s="212">
        <v>139</v>
      </c>
    </row>
    <row r="17" ht="12.75" customHeight="1">
      <c r="A17" s="80"/>
      <c r="B17" s="80"/>
      <c r="C17" s="80"/>
      <c r="D17" s="200"/>
      <c r="E17" s="201"/>
      <c r="F17" t="s" s="208">
        <v>135</v>
      </c>
      <c r="G17" t="s" s="209">
        <v>51</v>
      </c>
      <c r="H17" t="s" s="209">
        <v>142</v>
      </c>
      <c r="I17" s="204"/>
      <c r="J17" s="184"/>
      <c r="K17" s="184"/>
      <c r="L17" s="185"/>
      <c r="M17" s="44"/>
      <c r="N17" t="s" s="210">
        <v>135</v>
      </c>
      <c r="O17" t="s" s="211">
        <v>51</v>
      </c>
      <c r="P17" t="s" s="212">
        <v>142</v>
      </c>
    </row>
    <row r="18" ht="12.75" customHeight="1">
      <c r="A18" s="80"/>
      <c r="B18" s="80"/>
      <c r="C18" s="80"/>
      <c r="D18" s="200"/>
      <c r="E18" s="201"/>
      <c r="F18" t="s" s="208">
        <v>127</v>
      </c>
      <c r="G18" t="s" s="209">
        <v>141</v>
      </c>
      <c r="H18" t="s" s="209">
        <v>120</v>
      </c>
      <c r="I18" s="204"/>
      <c r="J18" s="184"/>
      <c r="K18" s="184"/>
      <c r="L18" s="185"/>
      <c r="M18" s="44"/>
      <c r="N18" t="s" s="210">
        <v>127</v>
      </c>
      <c r="O18" t="s" s="211">
        <v>141</v>
      </c>
      <c r="P18" t="s" s="212">
        <v>120</v>
      </c>
    </row>
    <row r="19" ht="12.75" customHeight="1">
      <c r="A19" s="80"/>
      <c r="B19" s="80"/>
      <c r="C19" s="80"/>
      <c r="D19" s="200"/>
      <c r="E19" s="201"/>
      <c r="F19" t="s" s="208">
        <v>143</v>
      </c>
      <c r="G19" t="s" s="209">
        <v>144</v>
      </c>
      <c r="H19" t="s" s="209">
        <v>51</v>
      </c>
      <c r="I19" s="204"/>
      <c r="J19" s="184"/>
      <c r="K19" s="184"/>
      <c r="L19" s="185"/>
      <c r="M19" s="44"/>
      <c r="N19" t="s" s="210">
        <v>143</v>
      </c>
      <c r="O19" t="s" s="211">
        <v>144</v>
      </c>
      <c r="P19" t="s" s="212">
        <v>51</v>
      </c>
    </row>
    <row r="20" ht="12.75" customHeight="1">
      <c r="A20" s="80"/>
      <c r="B20" s="80"/>
      <c r="C20" s="80"/>
      <c r="D20" s="200"/>
      <c r="E20" s="201"/>
      <c r="F20" t="s" s="208">
        <v>145</v>
      </c>
      <c r="G20" t="s" s="209">
        <v>120</v>
      </c>
      <c r="H20" t="s" s="209">
        <v>137</v>
      </c>
      <c r="I20" s="204"/>
      <c r="J20" s="184"/>
      <c r="K20" s="184"/>
      <c r="L20" s="185"/>
      <c r="M20" s="44"/>
      <c r="N20" t="s" s="210">
        <v>145</v>
      </c>
      <c r="O20" t="s" s="211">
        <v>120</v>
      </c>
      <c r="P20" t="s" s="212">
        <v>137</v>
      </c>
    </row>
    <row r="21" ht="12.75" customHeight="1">
      <c r="A21" s="80"/>
      <c r="B21" s="80"/>
      <c r="C21" s="80"/>
      <c r="D21" s="200"/>
      <c r="E21" s="201"/>
      <c r="F21" t="s" s="208">
        <v>122</v>
      </c>
      <c r="G21" t="s" s="209">
        <v>129</v>
      </c>
      <c r="H21" t="s" s="209">
        <v>146</v>
      </c>
      <c r="I21" s="204"/>
      <c r="J21" s="184"/>
      <c r="K21" s="184"/>
      <c r="L21" s="185"/>
      <c r="M21" s="44"/>
      <c r="N21" t="s" s="210">
        <v>122</v>
      </c>
      <c r="O21" t="s" s="211">
        <v>129</v>
      </c>
      <c r="P21" t="s" s="212">
        <v>146</v>
      </c>
    </row>
    <row r="22" ht="12.75" customHeight="1">
      <c r="A22" s="80"/>
      <c r="B22" s="80"/>
      <c r="C22" s="80"/>
      <c r="D22" s="200"/>
      <c r="E22" s="201"/>
      <c r="F22" t="s" s="208">
        <v>124</v>
      </c>
      <c r="G22" t="s" s="209">
        <v>146</v>
      </c>
      <c r="H22" t="s" s="209">
        <v>132</v>
      </c>
      <c r="I22" s="204"/>
      <c r="J22" s="184"/>
      <c r="K22" s="184"/>
      <c r="L22" s="185"/>
      <c r="M22" s="44"/>
      <c r="N22" t="s" s="210">
        <v>124</v>
      </c>
      <c r="O22" t="s" s="211">
        <v>146</v>
      </c>
      <c r="P22" t="s" s="212">
        <v>132</v>
      </c>
    </row>
    <row r="23" ht="12.75" customHeight="1">
      <c r="A23" s="80"/>
      <c r="B23" s="80"/>
      <c r="C23" s="80"/>
      <c r="D23" s="200"/>
      <c r="E23" s="201"/>
      <c r="F23" t="s" s="208">
        <v>81</v>
      </c>
      <c r="G23" t="s" s="209">
        <v>134</v>
      </c>
      <c r="H23" t="s" s="209">
        <v>144</v>
      </c>
      <c r="I23" s="204"/>
      <c r="J23" s="184"/>
      <c r="K23" s="184"/>
      <c r="L23" s="185"/>
      <c r="M23" s="44"/>
      <c r="N23" t="s" s="210">
        <v>81</v>
      </c>
      <c r="O23" t="s" s="211">
        <v>134</v>
      </c>
      <c r="P23" t="s" s="212">
        <v>144</v>
      </c>
    </row>
    <row r="24" ht="12.75" customHeight="1">
      <c r="A24" s="80"/>
      <c r="B24" s="80"/>
      <c r="C24" s="80"/>
      <c r="D24" s="200"/>
      <c r="E24" s="201"/>
      <c r="F24" t="s" s="208">
        <v>131</v>
      </c>
      <c r="G24" t="s" s="209">
        <v>143</v>
      </c>
      <c r="H24" t="s" s="209">
        <v>136</v>
      </c>
      <c r="I24" s="204"/>
      <c r="J24" s="184"/>
      <c r="K24" s="184"/>
      <c r="L24" s="185"/>
      <c r="M24" s="44"/>
      <c r="N24" t="s" s="210">
        <v>131</v>
      </c>
      <c r="O24" t="s" s="211">
        <v>143</v>
      </c>
      <c r="P24" t="s" s="212">
        <v>136</v>
      </c>
    </row>
    <row r="25" ht="12.75" customHeight="1">
      <c r="A25" s="80"/>
      <c r="B25" s="80"/>
      <c r="C25" s="80"/>
      <c r="D25" s="200"/>
      <c r="E25" s="201"/>
      <c r="F25" t="s" s="208">
        <v>146</v>
      </c>
      <c r="G25" t="s" s="209">
        <v>139</v>
      </c>
      <c r="H25" t="s" s="209">
        <v>145</v>
      </c>
      <c r="I25" s="204"/>
      <c r="J25" s="184"/>
      <c r="K25" s="184"/>
      <c r="L25" s="185"/>
      <c r="M25" s="44"/>
      <c r="N25" t="s" s="210">
        <v>146</v>
      </c>
      <c r="O25" t="s" s="211">
        <v>139</v>
      </c>
      <c r="P25" t="s" s="212">
        <v>145</v>
      </c>
    </row>
    <row r="26" ht="12.75" customHeight="1">
      <c r="A26" s="80"/>
      <c r="B26" s="80"/>
      <c r="C26" s="80"/>
      <c r="D26" s="200"/>
      <c r="E26" s="201"/>
      <c r="F26" t="s" s="208">
        <v>144</v>
      </c>
      <c r="G26" t="s" s="209">
        <v>130</v>
      </c>
      <c r="H26" t="s" s="209">
        <v>124</v>
      </c>
      <c r="I26" s="204"/>
      <c r="J26" s="184"/>
      <c r="K26" s="184"/>
      <c r="L26" s="185"/>
      <c r="M26" s="44"/>
      <c r="N26" t="s" s="210">
        <v>144</v>
      </c>
      <c r="O26" t="s" s="211">
        <v>130</v>
      </c>
      <c r="P26" t="s" s="212">
        <v>124</v>
      </c>
    </row>
    <row r="27" ht="12.75" customHeight="1">
      <c r="A27" s="80"/>
      <c r="B27" s="80"/>
      <c r="C27" s="80"/>
      <c r="D27" s="200"/>
      <c r="E27" s="201"/>
      <c r="F27" t="s" s="208">
        <v>137</v>
      </c>
      <c r="G27" t="s" s="209">
        <v>81</v>
      </c>
      <c r="H27" t="s" s="209">
        <v>130</v>
      </c>
      <c r="I27" s="204"/>
      <c r="J27" s="184"/>
      <c r="K27" s="184"/>
      <c r="L27" s="185"/>
      <c r="M27" s="44"/>
      <c r="N27" t="s" s="210">
        <v>137</v>
      </c>
      <c r="O27" t="s" s="211">
        <v>81</v>
      </c>
      <c r="P27" t="s" s="212">
        <v>130</v>
      </c>
    </row>
    <row r="28" ht="12.75" customHeight="1">
      <c r="A28" s="80"/>
      <c r="B28" s="80"/>
      <c r="C28" s="80"/>
      <c r="D28" s="200"/>
      <c r="E28" s="201"/>
      <c r="F28" t="s" s="208">
        <v>142</v>
      </c>
      <c r="G28" t="s" s="209">
        <v>136</v>
      </c>
      <c r="H28" t="s" s="209">
        <v>140</v>
      </c>
      <c r="I28" s="204"/>
      <c r="J28" s="184"/>
      <c r="K28" s="184"/>
      <c r="L28" s="185"/>
      <c r="M28" s="44"/>
      <c r="N28" t="s" s="210">
        <v>142</v>
      </c>
      <c r="O28" t="s" s="211">
        <v>136</v>
      </c>
      <c r="P28" t="s" s="212">
        <v>140</v>
      </c>
    </row>
    <row r="29" ht="12.75" customHeight="1">
      <c r="A29" s="80"/>
      <c r="B29" s="80"/>
      <c r="C29" s="80"/>
      <c r="D29" s="200"/>
      <c r="E29" s="201"/>
      <c r="F29" t="s" s="208">
        <v>121</v>
      </c>
      <c r="G29" t="s" s="209">
        <v>126</v>
      </c>
      <c r="H29" t="s" s="209">
        <v>81</v>
      </c>
      <c r="I29" s="204"/>
      <c r="J29" s="184"/>
      <c r="K29" s="184"/>
      <c r="L29" s="185"/>
      <c r="M29" s="44"/>
      <c r="N29" t="s" s="210">
        <v>121</v>
      </c>
      <c r="O29" t="s" s="211">
        <v>126</v>
      </c>
      <c r="P29" t="s" s="212">
        <v>81</v>
      </c>
    </row>
    <row r="30" ht="12.75" customHeight="1">
      <c r="A30" s="80"/>
      <c r="B30" s="80"/>
      <c r="C30" s="80"/>
      <c r="D30" s="200"/>
      <c r="E30" s="201"/>
      <c r="F30" t="s" s="208">
        <v>125</v>
      </c>
      <c r="G30" t="s" s="209">
        <v>140</v>
      </c>
      <c r="H30" t="s" s="209">
        <v>129</v>
      </c>
      <c r="I30" s="204"/>
      <c r="J30" s="184"/>
      <c r="K30" s="184"/>
      <c r="L30" s="185"/>
      <c r="M30" s="44"/>
      <c r="N30" t="s" s="210">
        <v>125</v>
      </c>
      <c r="O30" t="s" s="211">
        <v>140</v>
      </c>
      <c r="P30" t="s" s="212">
        <v>129</v>
      </c>
    </row>
    <row r="31" ht="12.75" customHeight="1">
      <c r="A31" s="80"/>
      <c r="B31" s="80"/>
      <c r="C31" s="80"/>
      <c r="D31" s="200"/>
      <c r="E31" s="201"/>
      <c r="F31" t="s" s="208">
        <v>141</v>
      </c>
      <c r="G31" t="s" s="209">
        <v>135</v>
      </c>
      <c r="H31" t="s" s="209">
        <v>123</v>
      </c>
      <c r="I31" s="204"/>
      <c r="J31" s="184"/>
      <c r="K31" s="184"/>
      <c r="L31" s="185"/>
      <c r="M31" s="44"/>
      <c r="N31" t="s" s="210">
        <v>141</v>
      </c>
      <c r="O31" t="s" s="211">
        <v>135</v>
      </c>
      <c r="P31" t="s" s="212">
        <v>123</v>
      </c>
    </row>
    <row r="32" ht="12.75" customHeight="1">
      <c r="A32" s="80"/>
      <c r="B32" s="80"/>
      <c r="C32" s="80"/>
      <c r="D32" s="200"/>
      <c r="E32" s="201"/>
      <c r="F32" t="s" s="208">
        <v>128</v>
      </c>
      <c r="G32" t="s" s="209">
        <v>123</v>
      </c>
      <c r="H32" t="s" s="209">
        <v>143</v>
      </c>
      <c r="I32" s="204"/>
      <c r="J32" s="184"/>
      <c r="K32" s="184"/>
      <c r="L32" s="185"/>
      <c r="M32" s="44"/>
      <c r="N32" t="s" s="210">
        <v>128</v>
      </c>
      <c r="O32" t="s" s="211">
        <v>123</v>
      </c>
      <c r="P32" t="s" s="212">
        <v>143</v>
      </c>
    </row>
    <row r="33" ht="13.5" customHeight="1">
      <c r="A33" s="80"/>
      <c r="B33" s="80"/>
      <c r="C33" s="80"/>
      <c r="D33" s="200"/>
      <c r="E33" s="201"/>
      <c r="F33" t="s" s="208">
        <v>46</v>
      </c>
      <c r="G33" t="s" s="209">
        <v>145</v>
      </c>
      <c r="H33" t="s" s="209">
        <v>126</v>
      </c>
      <c r="I33" s="204"/>
      <c r="J33" s="184"/>
      <c r="K33" s="184"/>
      <c r="L33" s="185"/>
      <c r="M33" s="44"/>
      <c r="N33" t="s" s="213">
        <v>46</v>
      </c>
      <c r="O33" t="s" s="214">
        <v>145</v>
      </c>
      <c r="P33" t="s" s="215">
        <v>126</v>
      </c>
    </row>
    <row r="34" ht="12.75" customHeight="1">
      <c r="A34" s="97"/>
      <c r="B34" s="97"/>
      <c r="C34" s="97"/>
      <c r="D34" s="9"/>
      <c r="E34" s="216"/>
      <c r="F34" s="217"/>
      <c r="G34" s="217"/>
      <c r="H34" s="217"/>
      <c r="I34" s="9"/>
      <c r="J34" s="184"/>
      <c r="K34" s="184"/>
      <c r="L34" s="9"/>
      <c r="M34" s="9"/>
      <c r="N34" s="218"/>
      <c r="O34" s="218"/>
      <c r="P34" s="218"/>
    </row>
    <row r="35" ht="12.75" customHeight="1">
      <c r="A35" s="9"/>
      <c r="B35" s="9"/>
      <c r="C35" s="9"/>
      <c r="D35" s="9"/>
      <c r="E35" s="9"/>
      <c r="F35" s="184"/>
      <c r="G35" s="184"/>
      <c r="H35" s="184"/>
      <c r="I35" s="9"/>
      <c r="J35" s="184"/>
      <c r="K35" s="184"/>
      <c r="L35" s="9"/>
      <c r="M35" s="9"/>
      <c r="N35" s="184"/>
      <c r="O35" s="184"/>
      <c r="P35" s="184"/>
    </row>
    <row r="36" ht="12.75" customHeight="1">
      <c r="A36" s="9"/>
      <c r="B36" s="9"/>
      <c r="C36" s="9"/>
      <c r="D36" s="9"/>
      <c r="E36" s="9"/>
      <c r="F36" s="184"/>
      <c r="G36" s="184"/>
      <c r="H36" s="184"/>
      <c r="I36" s="9"/>
      <c r="J36" s="184"/>
      <c r="K36" s="184"/>
      <c r="L36" s="9"/>
      <c r="M36" s="9"/>
      <c r="N36" s="184"/>
      <c r="O36" s="184"/>
      <c r="P36" s="184"/>
    </row>
    <row r="37" ht="12.75" customHeight="1">
      <c r="A37" s="9"/>
      <c r="B37" s="9"/>
      <c r="C37" s="9"/>
      <c r="D37" s="9"/>
      <c r="E37" s="9"/>
      <c r="F37" s="184"/>
      <c r="G37" s="184"/>
      <c r="H37" s="184"/>
      <c r="I37" s="9"/>
      <c r="J37" s="184"/>
      <c r="K37" s="184"/>
      <c r="L37" s="9"/>
      <c r="M37" s="9"/>
      <c r="N37" s="184"/>
      <c r="O37" s="184"/>
      <c r="P37" s="184"/>
    </row>
    <row r="38" ht="12.75" customHeight="1">
      <c r="A38" s="9"/>
      <c r="B38" s="9"/>
      <c r="C38" s="9"/>
      <c r="D38" s="9"/>
      <c r="E38" s="9"/>
      <c r="F38" s="184"/>
      <c r="G38" s="184"/>
      <c r="H38" s="184"/>
      <c r="I38" s="9"/>
      <c r="J38" s="184"/>
      <c r="K38" s="184"/>
      <c r="L38" s="9"/>
      <c r="M38" s="9"/>
      <c r="N38" s="184"/>
      <c r="O38" s="184"/>
      <c r="P38" s="184"/>
    </row>
    <row r="39" ht="12.75" customHeight="1">
      <c r="A39" s="8">
        <f>MAX(A35:A37)</f>
        <v>0</v>
      </c>
      <c r="B39" s="8">
        <f>MAX(B35:B37)</f>
        <v>0</v>
      </c>
      <c r="C39" s="8">
        <f>MAX(C35:C37)</f>
        <v>0</v>
      </c>
      <c r="D39" s="9"/>
      <c r="E39" s="9"/>
      <c r="F39" s="184"/>
      <c r="G39" s="184"/>
      <c r="H39" s="184"/>
      <c r="I39" s="9"/>
      <c r="J39" t="s" s="219">
        <f>'Liste'!F34</f>
      </c>
      <c r="K39" s="184"/>
      <c r="L39" s="9"/>
      <c r="M39" s="9"/>
      <c r="N39" s="184"/>
      <c r="O39" s="184"/>
      <c r="P39" s="184"/>
    </row>
  </sheetData>
  <mergeCells count="3">
    <mergeCell ref="F1:H2"/>
    <mergeCell ref="A1:C2"/>
    <mergeCell ref="N1:P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I39"/>
  <sheetViews>
    <sheetView workbookViewId="0" showGridLines="0" defaultGridColor="1"/>
  </sheetViews>
  <sheetFormatPr defaultColWidth="10.8333" defaultRowHeight="12.75" customHeight="1" outlineLevelRow="0" outlineLevelCol="0"/>
  <cols>
    <col min="1" max="1" width="7.67188" style="220" customWidth="1"/>
    <col min="2" max="2" width="34.3516" style="220" customWidth="1"/>
    <col min="3" max="3" width="4.17188" style="220" customWidth="1"/>
    <col min="4" max="7" width="11.5" style="220" customWidth="1"/>
    <col min="8" max="8" width="13.5" style="220" customWidth="1"/>
    <col min="9" max="9" width="42.8516" style="220" customWidth="1"/>
    <col min="10" max="16384" width="10.8516" style="220" customWidth="1"/>
  </cols>
  <sheetData>
    <row r="1" ht="30" customHeight="1">
      <c r="A1" t="s" s="221">
        <v>148</v>
      </c>
      <c r="B1" s="222"/>
      <c r="C1" s="222"/>
      <c r="D1" s="222"/>
      <c r="E1" s="222"/>
      <c r="F1" s="222"/>
      <c r="G1" s="222"/>
      <c r="H1" s="222"/>
      <c r="I1" s="222"/>
    </row>
    <row r="2" ht="11.25" customHeight="1">
      <c r="A2" s="223"/>
      <c r="B2" s="224"/>
      <c r="C2" s="224"/>
      <c r="D2" s="225"/>
      <c r="E2" s="225"/>
      <c r="F2" s="225"/>
      <c r="G2" s="225"/>
      <c r="H2" s="225"/>
      <c r="I2" s="224"/>
    </row>
    <row r="3" ht="20.25" customHeight="1">
      <c r="A3" t="s" s="226">
        <v>149</v>
      </c>
      <c r="B3" t="s" s="227">
        <v>150</v>
      </c>
      <c r="C3" t="s" s="228">
        <v>13</v>
      </c>
      <c r="D3" t="s" s="228">
        <v>151</v>
      </c>
      <c r="E3" t="s" s="228">
        <v>152</v>
      </c>
      <c r="F3" t="s" s="228">
        <v>153</v>
      </c>
      <c r="G3" t="s" s="228">
        <v>154</v>
      </c>
      <c r="H3" t="s" s="229">
        <v>33</v>
      </c>
      <c r="I3" t="s" s="226">
        <v>155</v>
      </c>
    </row>
    <row r="4" ht="50.1" customHeight="1">
      <c r="A4" t="s" s="230">
        <v>120</v>
      </c>
      <c r="B4" s="231"/>
      <c r="C4" s="232"/>
      <c r="D4" s="233"/>
      <c r="E4" s="234"/>
      <c r="F4" s="234"/>
      <c r="G4" s="234"/>
      <c r="H4" s="235"/>
      <c r="I4" s="236"/>
    </row>
    <row r="5" ht="50.1" customHeight="1">
      <c r="A5" t="s" s="237">
        <v>123</v>
      </c>
      <c r="B5" s="238"/>
      <c r="C5" s="239"/>
      <c r="D5" s="240"/>
      <c r="E5" s="241"/>
      <c r="F5" s="241"/>
      <c r="G5" s="241"/>
      <c r="H5" s="242"/>
      <c r="I5" s="243"/>
    </row>
    <row r="6" ht="50.1" customHeight="1">
      <c r="A6" t="s" s="237">
        <v>126</v>
      </c>
      <c r="B6" s="238"/>
      <c r="C6" s="239"/>
      <c r="D6" s="240"/>
      <c r="E6" s="241"/>
      <c r="F6" s="241"/>
      <c r="G6" s="241"/>
      <c r="H6" s="242"/>
      <c r="I6" s="243"/>
    </row>
    <row r="7" ht="50.1" customHeight="1">
      <c r="A7" t="s" s="237">
        <v>129</v>
      </c>
      <c r="B7" s="238"/>
      <c r="C7" s="239"/>
      <c r="D7" s="240"/>
      <c r="E7" s="241"/>
      <c r="F7" s="241"/>
      <c r="G7" s="241"/>
      <c r="H7" s="242"/>
      <c r="I7" s="243"/>
    </row>
    <row r="8" ht="50.1" customHeight="1">
      <c r="A8" t="s" s="237">
        <v>130</v>
      </c>
      <c r="B8" s="238"/>
      <c r="C8" s="239"/>
      <c r="D8" s="240"/>
      <c r="E8" s="241"/>
      <c r="F8" s="241"/>
      <c r="G8" s="241"/>
      <c r="H8" s="242"/>
      <c r="I8" s="243"/>
    </row>
    <row r="9" ht="50.1" customHeight="1">
      <c r="A9" t="s" s="237">
        <v>132</v>
      </c>
      <c r="B9" s="238"/>
      <c r="C9" s="239"/>
      <c r="D9" s="240"/>
      <c r="E9" s="241"/>
      <c r="F9" s="241"/>
      <c r="G9" s="241"/>
      <c r="H9" s="242"/>
      <c r="I9" s="243"/>
    </row>
    <row r="10" ht="50.1" customHeight="1">
      <c r="A10" t="s" s="237">
        <v>134</v>
      </c>
      <c r="B10" s="238"/>
      <c r="C10" s="239"/>
      <c r="D10" s="240"/>
      <c r="E10" s="241"/>
      <c r="F10" s="241"/>
      <c r="G10" s="241"/>
      <c r="H10" s="242"/>
      <c r="I10" s="243"/>
    </row>
    <row r="11" ht="50.1" customHeight="1">
      <c r="A11" t="s" s="237">
        <v>136</v>
      </c>
      <c r="B11" s="238"/>
      <c r="C11" s="239"/>
      <c r="D11" s="240"/>
      <c r="E11" s="241"/>
      <c r="F11" s="241"/>
      <c r="G11" s="241"/>
      <c r="H11" s="242"/>
      <c r="I11" s="243"/>
    </row>
    <row r="12" ht="50.1" customHeight="1">
      <c r="A12" t="s" s="237">
        <v>139</v>
      </c>
      <c r="B12" s="238"/>
      <c r="C12" s="239"/>
      <c r="D12" s="240"/>
      <c r="E12" s="241"/>
      <c r="F12" s="241"/>
      <c r="G12" s="241"/>
      <c r="H12" s="242"/>
      <c r="I12" s="243"/>
    </row>
    <row r="13" ht="50.1" customHeight="1">
      <c r="A13" t="s" s="244">
        <v>51</v>
      </c>
      <c r="B13" s="245"/>
      <c r="C13" s="246"/>
      <c r="D13" s="247"/>
      <c r="E13" s="248"/>
      <c r="F13" s="248"/>
      <c r="G13" s="248"/>
      <c r="H13" s="249"/>
      <c r="I13" s="250"/>
    </row>
    <row r="14" ht="30" customHeight="1">
      <c r="A14" t="s" s="251">
        <v>156</v>
      </c>
      <c r="B14" s="252"/>
      <c r="C14" s="252"/>
      <c r="D14" s="252"/>
      <c r="E14" s="252"/>
      <c r="F14" s="252"/>
      <c r="G14" s="252"/>
      <c r="H14" s="252"/>
      <c r="I14" s="252"/>
    </row>
    <row r="15" ht="11.25" customHeight="1">
      <c r="A15" s="223"/>
      <c r="B15" s="224"/>
      <c r="C15" s="224"/>
      <c r="D15" s="225"/>
      <c r="E15" s="225"/>
      <c r="F15" s="225"/>
      <c r="G15" s="225"/>
      <c r="H15" s="225"/>
      <c r="I15" s="224"/>
    </row>
    <row r="16" ht="20.25" customHeight="1">
      <c r="A16" t="s" s="226">
        <v>149</v>
      </c>
      <c r="B16" t="s" s="227">
        <v>150</v>
      </c>
      <c r="C16" t="s" s="228">
        <v>13</v>
      </c>
      <c r="D16" t="s" s="228">
        <v>151</v>
      </c>
      <c r="E16" t="s" s="228">
        <v>152</v>
      </c>
      <c r="F16" t="s" s="228">
        <v>153</v>
      </c>
      <c r="G16" t="s" s="228">
        <v>154</v>
      </c>
      <c r="H16" t="s" s="229">
        <v>33</v>
      </c>
      <c r="I16" t="s" s="226">
        <v>155</v>
      </c>
    </row>
    <row r="17" ht="50.1" customHeight="1">
      <c r="A17" t="s" s="230">
        <v>140</v>
      </c>
      <c r="B17" s="231"/>
      <c r="C17" s="232"/>
      <c r="D17" s="233"/>
      <c r="E17" s="234"/>
      <c r="F17" s="234"/>
      <c r="G17" s="234"/>
      <c r="H17" s="235"/>
      <c r="I17" s="236"/>
    </row>
    <row r="18" ht="50.1" customHeight="1">
      <c r="A18" t="s" s="237">
        <v>138</v>
      </c>
      <c r="B18" s="238"/>
      <c r="C18" s="239"/>
      <c r="D18" s="240"/>
      <c r="E18" s="241"/>
      <c r="F18" s="241"/>
      <c r="G18" s="241"/>
      <c r="H18" s="242"/>
      <c r="I18" s="243"/>
    </row>
    <row r="19" ht="50.1" customHeight="1">
      <c r="A19" t="s" s="237">
        <v>133</v>
      </c>
      <c r="B19" s="238"/>
      <c r="C19" s="239"/>
      <c r="D19" s="240"/>
      <c r="E19" s="241"/>
      <c r="F19" s="241"/>
      <c r="G19" s="241"/>
      <c r="H19" s="242"/>
      <c r="I19" s="243"/>
    </row>
    <row r="20" ht="50.1" customHeight="1">
      <c r="A20" t="s" s="237">
        <v>135</v>
      </c>
      <c r="B20" s="238"/>
      <c r="C20" s="239"/>
      <c r="D20" s="240"/>
      <c r="E20" s="241"/>
      <c r="F20" s="241"/>
      <c r="G20" s="241"/>
      <c r="H20" s="242"/>
      <c r="I20" s="243"/>
    </row>
    <row r="21" ht="50.1" customHeight="1">
      <c r="A21" t="s" s="237">
        <v>127</v>
      </c>
      <c r="B21" s="238"/>
      <c r="C21" s="239"/>
      <c r="D21" s="240"/>
      <c r="E21" s="241"/>
      <c r="F21" s="241"/>
      <c r="G21" s="241"/>
      <c r="H21" s="242"/>
      <c r="I21" s="243"/>
    </row>
    <row r="22" ht="50.1" customHeight="1">
      <c r="A22" t="s" s="237">
        <v>143</v>
      </c>
      <c r="B22" s="238"/>
      <c r="C22" s="239"/>
      <c r="D22" s="240"/>
      <c r="E22" s="241"/>
      <c r="F22" s="241"/>
      <c r="G22" s="241"/>
      <c r="H22" s="242"/>
      <c r="I22" s="243"/>
    </row>
    <row r="23" ht="50.1" customHeight="1">
      <c r="A23" t="s" s="237">
        <v>145</v>
      </c>
      <c r="B23" s="238"/>
      <c r="C23" s="239"/>
      <c r="D23" s="240"/>
      <c r="E23" s="241"/>
      <c r="F23" s="241"/>
      <c r="G23" s="241"/>
      <c r="H23" s="242"/>
      <c r="I23" s="243"/>
    </row>
    <row r="24" ht="50.1" customHeight="1">
      <c r="A24" t="s" s="237">
        <v>122</v>
      </c>
      <c r="B24" s="238"/>
      <c r="C24" s="239"/>
      <c r="D24" s="240"/>
      <c r="E24" s="241"/>
      <c r="F24" s="241"/>
      <c r="G24" s="241"/>
      <c r="H24" s="242"/>
      <c r="I24" s="243"/>
    </row>
    <row r="25" ht="50.1" customHeight="1">
      <c r="A25" t="s" s="237">
        <v>124</v>
      </c>
      <c r="B25" s="238"/>
      <c r="C25" s="239"/>
      <c r="D25" s="240"/>
      <c r="E25" s="241"/>
      <c r="F25" s="241"/>
      <c r="G25" s="241"/>
      <c r="H25" s="242"/>
      <c r="I25" s="243"/>
    </row>
    <row r="26" ht="50.1" customHeight="1">
      <c r="A26" t="s" s="244">
        <v>81</v>
      </c>
      <c r="B26" s="245"/>
      <c r="C26" s="246"/>
      <c r="D26" s="247"/>
      <c r="E26" s="248"/>
      <c r="F26" s="248"/>
      <c r="G26" s="248"/>
      <c r="H26" s="249"/>
      <c r="I26" s="250"/>
    </row>
    <row r="27" ht="30" customHeight="1">
      <c r="A27" t="s" s="251">
        <v>157</v>
      </c>
      <c r="B27" s="252"/>
      <c r="C27" s="252"/>
      <c r="D27" s="252"/>
      <c r="E27" s="252"/>
      <c r="F27" s="252"/>
      <c r="G27" s="252"/>
      <c r="H27" s="252"/>
      <c r="I27" s="252"/>
    </row>
    <row r="28" ht="11.25" customHeight="1">
      <c r="A28" s="223"/>
      <c r="B28" s="224"/>
      <c r="C28" s="224"/>
      <c r="D28" s="225"/>
      <c r="E28" s="225"/>
      <c r="F28" s="225"/>
      <c r="G28" s="225"/>
      <c r="H28" s="225"/>
      <c r="I28" s="224"/>
    </row>
    <row r="29" ht="20.25" customHeight="1">
      <c r="A29" t="s" s="226">
        <v>149</v>
      </c>
      <c r="B29" t="s" s="227">
        <v>150</v>
      </c>
      <c r="C29" t="s" s="228">
        <v>13</v>
      </c>
      <c r="D29" t="s" s="228">
        <v>151</v>
      </c>
      <c r="E29" t="s" s="228">
        <v>152</v>
      </c>
      <c r="F29" t="s" s="228">
        <v>153</v>
      </c>
      <c r="G29" t="s" s="228">
        <v>154</v>
      </c>
      <c r="H29" t="s" s="229">
        <v>33</v>
      </c>
      <c r="I29" t="s" s="226">
        <v>155</v>
      </c>
    </row>
    <row r="30" ht="50.1" customHeight="1">
      <c r="A30" t="s" s="230">
        <v>131</v>
      </c>
      <c r="B30" s="231"/>
      <c r="C30" s="232"/>
      <c r="D30" s="233"/>
      <c r="E30" s="234"/>
      <c r="F30" s="234"/>
      <c r="G30" s="234"/>
      <c r="H30" s="235"/>
      <c r="I30" s="236"/>
    </row>
    <row r="31" ht="50.1" customHeight="1">
      <c r="A31" t="s" s="237">
        <v>146</v>
      </c>
      <c r="B31" s="238"/>
      <c r="C31" s="239"/>
      <c r="D31" s="240"/>
      <c r="E31" s="241"/>
      <c r="F31" s="241"/>
      <c r="G31" s="241"/>
      <c r="H31" s="242"/>
      <c r="I31" s="243"/>
    </row>
    <row r="32" ht="50.1" customHeight="1">
      <c r="A32" t="s" s="237">
        <v>144</v>
      </c>
      <c r="B32" s="238"/>
      <c r="C32" s="239"/>
      <c r="D32" s="240"/>
      <c r="E32" s="241"/>
      <c r="F32" s="241"/>
      <c r="G32" s="241"/>
      <c r="H32" s="242"/>
      <c r="I32" s="243"/>
    </row>
    <row r="33" ht="50.1" customHeight="1">
      <c r="A33" t="s" s="237">
        <v>137</v>
      </c>
      <c r="B33" s="238"/>
      <c r="C33" s="239"/>
      <c r="D33" s="240"/>
      <c r="E33" s="241"/>
      <c r="F33" s="241"/>
      <c r="G33" s="241"/>
      <c r="H33" s="242"/>
      <c r="I33" s="243"/>
    </row>
    <row r="34" ht="50.1" customHeight="1">
      <c r="A34" t="s" s="237">
        <v>142</v>
      </c>
      <c r="B34" s="238"/>
      <c r="C34" s="239"/>
      <c r="D34" s="240"/>
      <c r="E34" s="241"/>
      <c r="F34" s="241"/>
      <c r="G34" s="241"/>
      <c r="H34" s="242"/>
      <c r="I34" s="243"/>
    </row>
    <row r="35" ht="50.1" customHeight="1">
      <c r="A35" t="s" s="237">
        <v>121</v>
      </c>
      <c r="B35" s="238"/>
      <c r="C35" s="239"/>
      <c r="D35" s="240"/>
      <c r="E35" s="241"/>
      <c r="F35" s="241"/>
      <c r="G35" s="241"/>
      <c r="H35" s="242"/>
      <c r="I35" s="243"/>
    </row>
    <row r="36" ht="50.1" customHeight="1">
      <c r="A36" t="s" s="237">
        <v>125</v>
      </c>
      <c r="B36" s="238"/>
      <c r="C36" s="239"/>
      <c r="D36" s="240"/>
      <c r="E36" s="241"/>
      <c r="F36" s="241"/>
      <c r="G36" s="241"/>
      <c r="H36" s="242"/>
      <c r="I36" s="243"/>
    </row>
    <row r="37" ht="50.1" customHeight="1">
      <c r="A37" t="s" s="237">
        <v>141</v>
      </c>
      <c r="B37" s="238"/>
      <c r="C37" s="239"/>
      <c r="D37" s="240"/>
      <c r="E37" s="241"/>
      <c r="F37" s="241"/>
      <c r="G37" s="241"/>
      <c r="H37" s="242"/>
      <c r="I37" s="243"/>
    </row>
    <row r="38" ht="50.1" customHeight="1">
      <c r="A38" t="s" s="237">
        <v>128</v>
      </c>
      <c r="B38" s="238"/>
      <c r="C38" s="239"/>
      <c r="D38" s="240"/>
      <c r="E38" s="241"/>
      <c r="F38" s="241"/>
      <c r="G38" s="241"/>
      <c r="H38" s="242"/>
      <c r="I38" s="243"/>
    </row>
    <row r="39" ht="50.1" customHeight="1">
      <c r="A39" t="s" s="244">
        <v>46</v>
      </c>
      <c r="B39" s="245"/>
      <c r="C39" s="246"/>
      <c r="D39" s="247"/>
      <c r="E39" s="248"/>
      <c r="F39" s="248"/>
      <c r="G39" s="248"/>
      <c r="H39" s="249"/>
      <c r="I39" s="250"/>
    </row>
  </sheetData>
  <mergeCells count="3">
    <mergeCell ref="A1:I1"/>
    <mergeCell ref="A14:I14"/>
    <mergeCell ref="A27:I27"/>
  </mergeCells>
  <pageMargins left="0" right="0" top="0" bottom="0"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I39"/>
  <sheetViews>
    <sheetView workbookViewId="0" showGridLines="0" defaultGridColor="1"/>
  </sheetViews>
  <sheetFormatPr defaultColWidth="10.8333" defaultRowHeight="12.75" customHeight="1" outlineLevelRow="0" outlineLevelCol="0"/>
  <cols>
    <col min="1" max="1" width="7.67188" style="253" customWidth="1"/>
    <col min="2" max="2" width="34.3516" style="253" customWidth="1"/>
    <col min="3" max="3" width="4.17188" style="253" customWidth="1"/>
    <col min="4" max="7" width="11.5" style="253" customWidth="1"/>
    <col min="8" max="8" width="13.5" style="253" customWidth="1"/>
    <col min="9" max="9" width="42.8516" style="253" customWidth="1"/>
    <col min="10" max="16384" width="10.8516" style="253" customWidth="1"/>
  </cols>
  <sheetData>
    <row r="1" ht="30" customHeight="1">
      <c r="A1" t="s" s="221">
        <v>159</v>
      </c>
      <c r="B1" s="222"/>
      <c r="C1" s="222"/>
      <c r="D1" s="222"/>
      <c r="E1" s="222"/>
      <c r="F1" s="222"/>
      <c r="G1" s="222"/>
      <c r="H1" s="222"/>
      <c r="I1" s="222"/>
    </row>
    <row r="2" ht="11.25" customHeight="1">
      <c r="A2" s="223"/>
      <c r="B2" s="224"/>
      <c r="C2" s="224"/>
      <c r="D2" s="225"/>
      <c r="E2" s="225"/>
      <c r="F2" s="225"/>
      <c r="G2" s="225"/>
      <c r="H2" s="225"/>
      <c r="I2" s="224"/>
    </row>
    <row r="3" ht="20.25" customHeight="1">
      <c r="A3" t="s" s="226">
        <v>149</v>
      </c>
      <c r="B3" t="s" s="227">
        <v>150</v>
      </c>
      <c r="C3" t="s" s="228">
        <v>13</v>
      </c>
      <c r="D3" t="s" s="228">
        <v>151</v>
      </c>
      <c r="E3" t="s" s="228">
        <v>152</v>
      </c>
      <c r="F3" t="s" s="228">
        <v>153</v>
      </c>
      <c r="G3" t="s" s="228">
        <v>154</v>
      </c>
      <c r="H3" t="s" s="229">
        <v>33</v>
      </c>
      <c r="I3" t="s" s="226">
        <v>155</v>
      </c>
    </row>
    <row r="4" ht="50.1" customHeight="1">
      <c r="A4" t="s" s="230">
        <v>120</v>
      </c>
      <c r="B4" s="231"/>
      <c r="C4" s="232"/>
      <c r="D4" s="233"/>
      <c r="E4" s="234"/>
      <c r="F4" s="234"/>
      <c r="G4" s="234"/>
      <c r="H4" s="235"/>
      <c r="I4" s="236"/>
    </row>
    <row r="5" ht="50.1" customHeight="1">
      <c r="A5" t="s" s="237">
        <v>123</v>
      </c>
      <c r="B5" s="238"/>
      <c r="C5" s="239"/>
      <c r="D5" s="240"/>
      <c r="E5" s="241"/>
      <c r="F5" s="241"/>
      <c r="G5" s="241"/>
      <c r="H5" s="242"/>
      <c r="I5" s="243"/>
    </row>
    <row r="6" ht="50.1" customHeight="1">
      <c r="A6" t="s" s="237">
        <v>126</v>
      </c>
      <c r="B6" s="238"/>
      <c r="C6" s="239"/>
      <c r="D6" s="240"/>
      <c r="E6" s="241"/>
      <c r="F6" s="241"/>
      <c r="G6" s="241"/>
      <c r="H6" s="242"/>
      <c r="I6" s="243"/>
    </row>
    <row r="7" ht="50.1" customHeight="1">
      <c r="A7" t="s" s="237">
        <v>129</v>
      </c>
      <c r="B7" s="238"/>
      <c r="C7" s="239"/>
      <c r="D7" s="240"/>
      <c r="E7" s="241"/>
      <c r="F7" s="241"/>
      <c r="G7" s="241"/>
      <c r="H7" s="242"/>
      <c r="I7" s="243"/>
    </row>
    <row r="8" ht="50.1" customHeight="1">
      <c r="A8" t="s" s="237">
        <v>130</v>
      </c>
      <c r="B8" s="238"/>
      <c r="C8" s="239"/>
      <c r="D8" s="240"/>
      <c r="E8" s="241"/>
      <c r="F8" s="241"/>
      <c r="G8" s="241"/>
      <c r="H8" s="242"/>
      <c r="I8" s="243"/>
    </row>
    <row r="9" ht="50.1" customHeight="1">
      <c r="A9" t="s" s="237">
        <v>132</v>
      </c>
      <c r="B9" s="238"/>
      <c r="C9" s="239"/>
      <c r="D9" s="240"/>
      <c r="E9" s="241"/>
      <c r="F9" s="241"/>
      <c r="G9" s="241"/>
      <c r="H9" s="242"/>
      <c r="I9" s="243"/>
    </row>
    <row r="10" ht="50.1" customHeight="1">
      <c r="A10" t="s" s="237">
        <v>134</v>
      </c>
      <c r="B10" s="238"/>
      <c r="C10" s="239"/>
      <c r="D10" s="240"/>
      <c r="E10" s="241"/>
      <c r="F10" s="241"/>
      <c r="G10" s="241"/>
      <c r="H10" s="242"/>
      <c r="I10" s="243"/>
    </row>
    <row r="11" ht="50.1" customHeight="1">
      <c r="A11" t="s" s="237">
        <v>136</v>
      </c>
      <c r="B11" s="238"/>
      <c r="C11" s="239"/>
      <c r="D11" s="240"/>
      <c r="E11" s="241"/>
      <c r="F11" s="241"/>
      <c r="G11" s="241"/>
      <c r="H11" s="242"/>
      <c r="I11" s="243"/>
    </row>
    <row r="12" ht="50.1" customHeight="1">
      <c r="A12" t="s" s="237">
        <v>139</v>
      </c>
      <c r="B12" s="238"/>
      <c r="C12" s="239"/>
      <c r="D12" s="240"/>
      <c r="E12" s="241"/>
      <c r="F12" s="241"/>
      <c r="G12" s="241"/>
      <c r="H12" s="242"/>
      <c r="I12" s="243"/>
    </row>
    <row r="13" ht="50.1" customHeight="1">
      <c r="A13" t="s" s="244">
        <v>51</v>
      </c>
      <c r="B13" s="245"/>
      <c r="C13" s="246"/>
      <c r="D13" s="247"/>
      <c r="E13" s="248"/>
      <c r="F13" s="248"/>
      <c r="G13" s="248"/>
      <c r="H13" s="249"/>
      <c r="I13" s="250"/>
    </row>
    <row r="14" ht="30" customHeight="1">
      <c r="A14" t="s" s="251">
        <v>160</v>
      </c>
      <c r="B14" s="252"/>
      <c r="C14" s="252"/>
      <c r="D14" s="252"/>
      <c r="E14" s="252"/>
      <c r="F14" s="252"/>
      <c r="G14" s="252"/>
      <c r="H14" s="252"/>
      <c r="I14" s="252"/>
    </row>
    <row r="15" ht="11.25" customHeight="1">
      <c r="A15" s="223"/>
      <c r="B15" s="224"/>
      <c r="C15" s="224"/>
      <c r="D15" s="225"/>
      <c r="E15" s="225"/>
      <c r="F15" s="225"/>
      <c r="G15" s="225"/>
      <c r="H15" s="225"/>
      <c r="I15" s="224"/>
    </row>
    <row r="16" ht="20.25" customHeight="1">
      <c r="A16" t="s" s="226">
        <v>149</v>
      </c>
      <c r="B16" t="s" s="227">
        <v>150</v>
      </c>
      <c r="C16" t="s" s="228">
        <v>13</v>
      </c>
      <c r="D16" t="s" s="228">
        <v>151</v>
      </c>
      <c r="E16" t="s" s="228">
        <v>152</v>
      </c>
      <c r="F16" t="s" s="228">
        <v>153</v>
      </c>
      <c r="G16" t="s" s="228">
        <v>154</v>
      </c>
      <c r="H16" t="s" s="229">
        <v>33</v>
      </c>
      <c r="I16" t="s" s="226">
        <v>155</v>
      </c>
    </row>
    <row r="17" ht="50.1" customHeight="1">
      <c r="A17" t="s" s="230">
        <v>140</v>
      </c>
      <c r="B17" s="231"/>
      <c r="C17" s="232"/>
      <c r="D17" s="233"/>
      <c r="E17" s="234"/>
      <c r="F17" s="234"/>
      <c r="G17" s="234"/>
      <c r="H17" s="235"/>
      <c r="I17" s="236"/>
    </row>
    <row r="18" ht="50.1" customHeight="1">
      <c r="A18" t="s" s="237">
        <v>138</v>
      </c>
      <c r="B18" s="238"/>
      <c r="C18" s="239"/>
      <c r="D18" s="240"/>
      <c r="E18" s="241"/>
      <c r="F18" s="241"/>
      <c r="G18" s="241"/>
      <c r="H18" s="242"/>
      <c r="I18" s="243"/>
    </row>
    <row r="19" ht="50.1" customHeight="1">
      <c r="A19" t="s" s="237">
        <v>133</v>
      </c>
      <c r="B19" s="238"/>
      <c r="C19" s="239"/>
      <c r="D19" s="240"/>
      <c r="E19" s="241"/>
      <c r="F19" s="241"/>
      <c r="G19" s="241"/>
      <c r="H19" s="242"/>
      <c r="I19" s="243"/>
    </row>
    <row r="20" ht="50.1" customHeight="1">
      <c r="A20" t="s" s="237">
        <v>135</v>
      </c>
      <c r="B20" s="238"/>
      <c r="C20" s="239"/>
      <c r="D20" s="240"/>
      <c r="E20" s="241"/>
      <c r="F20" s="241"/>
      <c r="G20" s="241"/>
      <c r="H20" s="242"/>
      <c r="I20" s="243"/>
    </row>
    <row r="21" ht="50.1" customHeight="1">
      <c r="A21" t="s" s="237">
        <v>127</v>
      </c>
      <c r="B21" s="238"/>
      <c r="C21" s="239"/>
      <c r="D21" s="240"/>
      <c r="E21" s="241"/>
      <c r="F21" s="241"/>
      <c r="G21" s="241"/>
      <c r="H21" s="242"/>
      <c r="I21" s="243"/>
    </row>
    <row r="22" ht="50.1" customHeight="1">
      <c r="A22" t="s" s="237">
        <v>143</v>
      </c>
      <c r="B22" s="238"/>
      <c r="C22" s="239"/>
      <c r="D22" s="240"/>
      <c r="E22" s="241"/>
      <c r="F22" s="241"/>
      <c r="G22" s="241"/>
      <c r="H22" s="242"/>
      <c r="I22" s="243"/>
    </row>
    <row r="23" ht="50.1" customHeight="1">
      <c r="A23" t="s" s="237">
        <v>145</v>
      </c>
      <c r="B23" s="238"/>
      <c r="C23" s="239"/>
      <c r="D23" s="240"/>
      <c r="E23" s="241"/>
      <c r="F23" s="241"/>
      <c r="G23" s="241"/>
      <c r="H23" s="242"/>
      <c r="I23" s="243"/>
    </row>
    <row r="24" ht="50.1" customHeight="1">
      <c r="A24" t="s" s="237">
        <v>122</v>
      </c>
      <c r="B24" s="238"/>
      <c r="C24" s="239"/>
      <c r="D24" s="240"/>
      <c r="E24" s="241"/>
      <c r="F24" s="241"/>
      <c r="G24" s="241"/>
      <c r="H24" s="242"/>
      <c r="I24" s="243"/>
    </row>
    <row r="25" ht="50.1" customHeight="1">
      <c r="A25" t="s" s="237">
        <v>124</v>
      </c>
      <c r="B25" s="238"/>
      <c r="C25" s="239"/>
      <c r="D25" s="240"/>
      <c r="E25" s="241"/>
      <c r="F25" s="241"/>
      <c r="G25" s="241"/>
      <c r="H25" s="242"/>
      <c r="I25" s="243"/>
    </row>
    <row r="26" ht="50.1" customHeight="1">
      <c r="A26" t="s" s="244">
        <v>81</v>
      </c>
      <c r="B26" s="245"/>
      <c r="C26" s="246"/>
      <c r="D26" s="247"/>
      <c r="E26" s="248"/>
      <c r="F26" s="248"/>
      <c r="G26" s="248"/>
      <c r="H26" s="249"/>
      <c r="I26" s="250"/>
    </row>
    <row r="27" ht="30" customHeight="1">
      <c r="A27" t="s" s="251">
        <v>161</v>
      </c>
      <c r="B27" s="252"/>
      <c r="C27" s="252"/>
      <c r="D27" s="252"/>
      <c r="E27" s="252"/>
      <c r="F27" s="252"/>
      <c r="G27" s="252"/>
      <c r="H27" s="252"/>
      <c r="I27" s="252"/>
    </row>
    <row r="28" ht="11.25" customHeight="1">
      <c r="A28" s="223"/>
      <c r="B28" s="224"/>
      <c r="C28" s="224"/>
      <c r="D28" s="225"/>
      <c r="E28" s="225"/>
      <c r="F28" s="225"/>
      <c r="G28" s="225"/>
      <c r="H28" s="225"/>
      <c r="I28" s="224"/>
    </row>
    <row r="29" ht="20.25" customHeight="1">
      <c r="A29" t="s" s="226">
        <v>149</v>
      </c>
      <c r="B29" t="s" s="227">
        <v>150</v>
      </c>
      <c r="C29" t="s" s="228">
        <v>13</v>
      </c>
      <c r="D29" t="s" s="228">
        <v>151</v>
      </c>
      <c r="E29" t="s" s="228">
        <v>152</v>
      </c>
      <c r="F29" t="s" s="228">
        <v>153</v>
      </c>
      <c r="G29" t="s" s="228">
        <v>154</v>
      </c>
      <c r="H29" t="s" s="229">
        <v>33</v>
      </c>
      <c r="I29" t="s" s="226">
        <v>155</v>
      </c>
    </row>
    <row r="30" ht="50.1" customHeight="1">
      <c r="A30" t="s" s="230">
        <v>131</v>
      </c>
      <c r="B30" s="231"/>
      <c r="C30" s="232"/>
      <c r="D30" s="233"/>
      <c r="E30" s="234"/>
      <c r="F30" s="234"/>
      <c r="G30" s="234"/>
      <c r="H30" s="235"/>
      <c r="I30" s="236"/>
    </row>
    <row r="31" ht="50.1" customHeight="1">
      <c r="A31" t="s" s="237">
        <v>146</v>
      </c>
      <c r="B31" s="238"/>
      <c r="C31" s="239"/>
      <c r="D31" s="240"/>
      <c r="E31" s="241"/>
      <c r="F31" s="241"/>
      <c r="G31" s="241"/>
      <c r="H31" s="242"/>
      <c r="I31" s="243"/>
    </row>
    <row r="32" ht="50.1" customHeight="1">
      <c r="A32" t="s" s="237">
        <v>144</v>
      </c>
      <c r="B32" s="238"/>
      <c r="C32" s="239"/>
      <c r="D32" s="240"/>
      <c r="E32" s="241"/>
      <c r="F32" s="241"/>
      <c r="G32" s="241"/>
      <c r="H32" s="242"/>
      <c r="I32" s="243"/>
    </row>
    <row r="33" ht="50.1" customHeight="1">
      <c r="A33" t="s" s="237">
        <v>137</v>
      </c>
      <c r="B33" s="238"/>
      <c r="C33" s="239"/>
      <c r="D33" s="240"/>
      <c r="E33" s="241"/>
      <c r="F33" s="241"/>
      <c r="G33" s="241"/>
      <c r="H33" s="242"/>
      <c r="I33" s="243"/>
    </row>
    <row r="34" ht="50.1" customHeight="1">
      <c r="A34" t="s" s="237">
        <v>142</v>
      </c>
      <c r="B34" s="238"/>
      <c r="C34" s="239"/>
      <c r="D34" s="240"/>
      <c r="E34" s="241"/>
      <c r="F34" s="241"/>
      <c r="G34" s="241"/>
      <c r="H34" s="242"/>
      <c r="I34" s="243"/>
    </row>
    <row r="35" ht="50.1" customHeight="1">
      <c r="A35" t="s" s="237">
        <v>121</v>
      </c>
      <c r="B35" s="238"/>
      <c r="C35" s="239"/>
      <c r="D35" s="240"/>
      <c r="E35" s="241"/>
      <c r="F35" s="241"/>
      <c r="G35" s="241"/>
      <c r="H35" s="242"/>
      <c r="I35" s="243"/>
    </row>
    <row r="36" ht="50.1" customHeight="1">
      <c r="A36" t="s" s="237">
        <v>125</v>
      </c>
      <c r="B36" s="238"/>
      <c r="C36" s="239"/>
      <c r="D36" s="240"/>
      <c r="E36" s="241"/>
      <c r="F36" s="241"/>
      <c r="G36" s="241"/>
      <c r="H36" s="242"/>
      <c r="I36" s="243"/>
    </row>
    <row r="37" ht="50.1" customHeight="1">
      <c r="A37" t="s" s="237">
        <v>141</v>
      </c>
      <c r="B37" s="238"/>
      <c r="C37" s="239"/>
      <c r="D37" s="240"/>
      <c r="E37" s="241"/>
      <c r="F37" s="241"/>
      <c r="G37" s="241"/>
      <c r="H37" s="242"/>
      <c r="I37" s="243"/>
    </row>
    <row r="38" ht="50.1" customHeight="1">
      <c r="A38" t="s" s="237">
        <v>128</v>
      </c>
      <c r="B38" s="238"/>
      <c r="C38" s="239"/>
      <c r="D38" s="240"/>
      <c r="E38" s="241"/>
      <c r="F38" s="241"/>
      <c r="G38" s="241"/>
      <c r="H38" s="242"/>
      <c r="I38" s="243"/>
    </row>
    <row r="39" ht="50.1" customHeight="1">
      <c r="A39" t="s" s="244">
        <v>46</v>
      </c>
      <c r="B39" s="245"/>
      <c r="C39" s="246"/>
      <c r="D39" s="247"/>
      <c r="E39" s="248"/>
      <c r="F39" s="248"/>
      <c r="G39" s="248"/>
      <c r="H39" s="249"/>
      <c r="I39" s="250"/>
    </row>
  </sheetData>
  <mergeCells count="3">
    <mergeCell ref="A1:I1"/>
    <mergeCell ref="A14:I14"/>
    <mergeCell ref="A27:I27"/>
  </mergeCells>
  <pageMargins left="0" right="0" top="0" bottom="0"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I39"/>
  <sheetViews>
    <sheetView workbookViewId="0" showGridLines="0" defaultGridColor="1"/>
  </sheetViews>
  <sheetFormatPr defaultColWidth="10.8333" defaultRowHeight="12.75" customHeight="1" outlineLevelRow="0" outlineLevelCol="0"/>
  <cols>
    <col min="1" max="1" width="7.67188" style="254" customWidth="1"/>
    <col min="2" max="2" width="34.3516" style="254" customWidth="1"/>
    <col min="3" max="3" width="4.17188" style="254" customWidth="1"/>
    <col min="4" max="7" width="11.5" style="254" customWidth="1"/>
    <col min="8" max="8" width="13.5" style="254" customWidth="1"/>
    <col min="9" max="9" width="42.8516" style="254" customWidth="1"/>
    <col min="10" max="16384" width="10.8516" style="254" customWidth="1"/>
  </cols>
  <sheetData>
    <row r="1" ht="30" customHeight="1">
      <c r="A1" t="s" s="221">
        <v>163</v>
      </c>
      <c r="B1" s="222"/>
      <c r="C1" s="222"/>
      <c r="D1" s="222"/>
      <c r="E1" s="222"/>
      <c r="F1" s="222"/>
      <c r="G1" s="222"/>
      <c r="H1" s="222"/>
      <c r="I1" s="222"/>
    </row>
    <row r="2" ht="11.25" customHeight="1">
      <c r="A2" s="223"/>
      <c r="B2" s="224"/>
      <c r="C2" s="224"/>
      <c r="D2" s="225"/>
      <c r="E2" s="225"/>
      <c r="F2" s="225"/>
      <c r="G2" s="225"/>
      <c r="H2" s="225"/>
      <c r="I2" s="224"/>
    </row>
    <row r="3" ht="20.25" customHeight="1">
      <c r="A3" t="s" s="226">
        <v>149</v>
      </c>
      <c r="B3" t="s" s="227">
        <v>150</v>
      </c>
      <c r="C3" t="s" s="228">
        <v>13</v>
      </c>
      <c r="D3" t="s" s="228">
        <v>151</v>
      </c>
      <c r="E3" t="s" s="228">
        <v>152</v>
      </c>
      <c r="F3" t="s" s="228">
        <v>153</v>
      </c>
      <c r="G3" t="s" s="228">
        <v>154</v>
      </c>
      <c r="H3" t="s" s="229">
        <v>33</v>
      </c>
      <c r="I3" t="s" s="226">
        <v>155</v>
      </c>
    </row>
    <row r="4" ht="50.1" customHeight="1">
      <c r="A4" t="s" s="230">
        <v>120</v>
      </c>
      <c r="B4" s="231"/>
      <c r="C4" s="232"/>
      <c r="D4" s="233"/>
      <c r="E4" s="234"/>
      <c r="F4" s="234"/>
      <c r="G4" s="234"/>
      <c r="H4" s="235"/>
      <c r="I4" s="236"/>
    </row>
    <row r="5" ht="50.1" customHeight="1">
      <c r="A5" t="s" s="237">
        <v>123</v>
      </c>
      <c r="B5" s="238"/>
      <c r="C5" s="239"/>
      <c r="D5" s="240"/>
      <c r="E5" s="241"/>
      <c r="F5" s="241"/>
      <c r="G5" s="241"/>
      <c r="H5" s="242"/>
      <c r="I5" s="243"/>
    </row>
    <row r="6" ht="50.1" customHeight="1">
      <c r="A6" t="s" s="237">
        <v>126</v>
      </c>
      <c r="B6" s="238"/>
      <c r="C6" s="239"/>
      <c r="D6" s="240"/>
      <c r="E6" s="241"/>
      <c r="F6" s="241"/>
      <c r="G6" s="241"/>
      <c r="H6" s="242"/>
      <c r="I6" s="243"/>
    </row>
    <row r="7" ht="50.1" customHeight="1">
      <c r="A7" t="s" s="237">
        <v>129</v>
      </c>
      <c r="B7" s="238"/>
      <c r="C7" s="239"/>
      <c r="D7" s="240"/>
      <c r="E7" s="241"/>
      <c r="F7" s="241"/>
      <c r="G7" s="241"/>
      <c r="H7" s="242"/>
      <c r="I7" s="243"/>
    </row>
    <row r="8" ht="50.1" customHeight="1">
      <c r="A8" t="s" s="237">
        <v>130</v>
      </c>
      <c r="B8" s="238"/>
      <c r="C8" s="239"/>
      <c r="D8" s="240"/>
      <c r="E8" s="241"/>
      <c r="F8" s="241"/>
      <c r="G8" s="241"/>
      <c r="H8" s="242"/>
      <c r="I8" s="243"/>
    </row>
    <row r="9" ht="50.1" customHeight="1">
      <c r="A9" t="s" s="237">
        <v>132</v>
      </c>
      <c r="B9" s="238"/>
      <c r="C9" s="239"/>
      <c r="D9" s="240"/>
      <c r="E9" s="241"/>
      <c r="F9" s="241"/>
      <c r="G9" s="241"/>
      <c r="H9" s="242"/>
      <c r="I9" s="243"/>
    </row>
    <row r="10" ht="50.1" customHeight="1">
      <c r="A10" t="s" s="237">
        <v>134</v>
      </c>
      <c r="B10" s="238"/>
      <c r="C10" s="239"/>
      <c r="D10" s="240"/>
      <c r="E10" s="241"/>
      <c r="F10" s="241"/>
      <c r="G10" s="241"/>
      <c r="H10" s="242"/>
      <c r="I10" s="243"/>
    </row>
    <row r="11" ht="50.1" customHeight="1">
      <c r="A11" t="s" s="237">
        <v>136</v>
      </c>
      <c r="B11" s="238"/>
      <c r="C11" s="239"/>
      <c r="D11" s="240"/>
      <c r="E11" s="241"/>
      <c r="F11" s="241"/>
      <c r="G11" s="241"/>
      <c r="H11" s="242"/>
      <c r="I11" s="243"/>
    </row>
    <row r="12" ht="50.1" customHeight="1">
      <c r="A12" t="s" s="237">
        <v>139</v>
      </c>
      <c r="B12" s="238"/>
      <c r="C12" s="239"/>
      <c r="D12" s="240"/>
      <c r="E12" s="241"/>
      <c r="F12" s="241"/>
      <c r="G12" s="241"/>
      <c r="H12" s="242"/>
      <c r="I12" s="243"/>
    </row>
    <row r="13" ht="50.1" customHeight="1">
      <c r="A13" t="s" s="244">
        <v>51</v>
      </c>
      <c r="B13" s="245"/>
      <c r="C13" s="246"/>
      <c r="D13" s="247"/>
      <c r="E13" s="248"/>
      <c r="F13" s="248"/>
      <c r="G13" s="248"/>
      <c r="H13" s="249"/>
      <c r="I13" s="250"/>
    </row>
    <row r="14" ht="30" customHeight="1">
      <c r="A14" t="s" s="251">
        <v>164</v>
      </c>
      <c r="B14" s="252"/>
      <c r="C14" s="252"/>
      <c r="D14" s="252"/>
      <c r="E14" s="252"/>
      <c r="F14" s="252"/>
      <c r="G14" s="252"/>
      <c r="H14" s="252"/>
      <c r="I14" s="252"/>
    </row>
    <row r="15" ht="11.25" customHeight="1">
      <c r="A15" s="223"/>
      <c r="B15" s="224"/>
      <c r="C15" s="224"/>
      <c r="D15" s="225"/>
      <c r="E15" s="225"/>
      <c r="F15" s="225"/>
      <c r="G15" s="225"/>
      <c r="H15" s="225"/>
      <c r="I15" s="224"/>
    </row>
    <row r="16" ht="20.25" customHeight="1">
      <c r="A16" t="s" s="226">
        <v>149</v>
      </c>
      <c r="B16" t="s" s="227">
        <v>150</v>
      </c>
      <c r="C16" t="s" s="228">
        <v>13</v>
      </c>
      <c r="D16" t="s" s="228">
        <v>151</v>
      </c>
      <c r="E16" t="s" s="228">
        <v>152</v>
      </c>
      <c r="F16" t="s" s="228">
        <v>153</v>
      </c>
      <c r="G16" t="s" s="228">
        <v>154</v>
      </c>
      <c r="H16" t="s" s="229">
        <v>33</v>
      </c>
      <c r="I16" t="s" s="226">
        <v>155</v>
      </c>
    </row>
    <row r="17" ht="50.1" customHeight="1">
      <c r="A17" t="s" s="230">
        <v>140</v>
      </c>
      <c r="B17" s="231"/>
      <c r="C17" s="232"/>
      <c r="D17" s="233"/>
      <c r="E17" s="234"/>
      <c r="F17" s="234"/>
      <c r="G17" s="234"/>
      <c r="H17" s="235"/>
      <c r="I17" s="236"/>
    </row>
    <row r="18" ht="50.1" customHeight="1">
      <c r="A18" t="s" s="237">
        <v>138</v>
      </c>
      <c r="B18" s="238"/>
      <c r="C18" s="239"/>
      <c r="D18" s="240"/>
      <c r="E18" s="241"/>
      <c r="F18" s="241"/>
      <c r="G18" s="241"/>
      <c r="H18" s="242"/>
      <c r="I18" s="243"/>
    </row>
    <row r="19" ht="50.1" customHeight="1">
      <c r="A19" t="s" s="237">
        <v>133</v>
      </c>
      <c r="B19" s="238"/>
      <c r="C19" s="239"/>
      <c r="D19" s="240"/>
      <c r="E19" s="241"/>
      <c r="F19" s="241"/>
      <c r="G19" s="241"/>
      <c r="H19" s="242"/>
      <c r="I19" s="243"/>
    </row>
    <row r="20" ht="50.1" customHeight="1">
      <c r="A20" t="s" s="237">
        <v>135</v>
      </c>
      <c r="B20" s="238"/>
      <c r="C20" s="239"/>
      <c r="D20" s="240"/>
      <c r="E20" s="241"/>
      <c r="F20" s="241"/>
      <c r="G20" s="241"/>
      <c r="H20" s="242"/>
      <c r="I20" s="243"/>
    </row>
    <row r="21" ht="50.1" customHeight="1">
      <c r="A21" t="s" s="237">
        <v>127</v>
      </c>
      <c r="B21" s="238"/>
      <c r="C21" s="239"/>
      <c r="D21" s="240"/>
      <c r="E21" s="241"/>
      <c r="F21" s="241"/>
      <c r="G21" s="241"/>
      <c r="H21" s="242"/>
      <c r="I21" s="243"/>
    </row>
    <row r="22" ht="50.1" customHeight="1">
      <c r="A22" t="s" s="237">
        <v>143</v>
      </c>
      <c r="B22" s="238"/>
      <c r="C22" s="239"/>
      <c r="D22" s="240"/>
      <c r="E22" s="241"/>
      <c r="F22" s="241"/>
      <c r="G22" s="241"/>
      <c r="H22" s="242"/>
      <c r="I22" s="243"/>
    </row>
    <row r="23" ht="50.1" customHeight="1">
      <c r="A23" t="s" s="237">
        <v>145</v>
      </c>
      <c r="B23" s="238"/>
      <c r="C23" s="239"/>
      <c r="D23" s="240"/>
      <c r="E23" s="241"/>
      <c r="F23" s="241"/>
      <c r="G23" s="241"/>
      <c r="H23" s="242"/>
      <c r="I23" s="243"/>
    </row>
    <row r="24" ht="50.1" customHeight="1">
      <c r="A24" t="s" s="237">
        <v>122</v>
      </c>
      <c r="B24" s="238"/>
      <c r="C24" s="239"/>
      <c r="D24" s="240"/>
      <c r="E24" s="241"/>
      <c r="F24" s="241"/>
      <c r="G24" s="241"/>
      <c r="H24" s="242"/>
      <c r="I24" s="243"/>
    </row>
    <row r="25" ht="50.1" customHeight="1">
      <c r="A25" t="s" s="237">
        <v>124</v>
      </c>
      <c r="B25" s="238"/>
      <c r="C25" s="239"/>
      <c r="D25" s="240"/>
      <c r="E25" s="241"/>
      <c r="F25" s="241"/>
      <c r="G25" s="241"/>
      <c r="H25" s="242"/>
      <c r="I25" s="243"/>
    </row>
    <row r="26" ht="50.1" customHeight="1">
      <c r="A26" t="s" s="244">
        <v>81</v>
      </c>
      <c r="B26" s="245"/>
      <c r="C26" s="246"/>
      <c r="D26" s="247"/>
      <c r="E26" s="248"/>
      <c r="F26" s="248"/>
      <c r="G26" s="248"/>
      <c r="H26" s="249"/>
      <c r="I26" s="250"/>
    </row>
    <row r="27" ht="30" customHeight="1">
      <c r="A27" t="s" s="251">
        <v>165</v>
      </c>
      <c r="B27" s="252"/>
      <c r="C27" s="252"/>
      <c r="D27" s="252"/>
      <c r="E27" s="252"/>
      <c r="F27" s="252"/>
      <c r="G27" s="252"/>
      <c r="H27" s="252"/>
      <c r="I27" s="252"/>
    </row>
    <row r="28" ht="11.25" customHeight="1">
      <c r="A28" s="223"/>
      <c r="B28" s="224"/>
      <c r="C28" s="224"/>
      <c r="D28" s="225"/>
      <c r="E28" s="225"/>
      <c r="F28" s="225"/>
      <c r="G28" s="225"/>
      <c r="H28" s="225"/>
      <c r="I28" s="224"/>
    </row>
    <row r="29" ht="20.25" customHeight="1">
      <c r="A29" t="s" s="226">
        <v>149</v>
      </c>
      <c r="B29" t="s" s="227">
        <v>150</v>
      </c>
      <c r="C29" t="s" s="228">
        <v>13</v>
      </c>
      <c r="D29" t="s" s="228">
        <v>151</v>
      </c>
      <c r="E29" t="s" s="228">
        <v>152</v>
      </c>
      <c r="F29" t="s" s="228">
        <v>153</v>
      </c>
      <c r="G29" t="s" s="228">
        <v>154</v>
      </c>
      <c r="H29" t="s" s="229">
        <v>33</v>
      </c>
      <c r="I29" t="s" s="226">
        <v>155</v>
      </c>
    </row>
    <row r="30" ht="50.1" customHeight="1">
      <c r="A30" t="s" s="230">
        <v>131</v>
      </c>
      <c r="B30" s="231"/>
      <c r="C30" s="232"/>
      <c r="D30" s="233"/>
      <c r="E30" s="234"/>
      <c r="F30" s="234"/>
      <c r="G30" s="234"/>
      <c r="H30" s="235"/>
      <c r="I30" s="236"/>
    </row>
    <row r="31" ht="50.1" customHeight="1">
      <c r="A31" t="s" s="237">
        <v>146</v>
      </c>
      <c r="B31" s="238"/>
      <c r="C31" s="239"/>
      <c r="D31" s="240"/>
      <c r="E31" s="241"/>
      <c r="F31" s="241"/>
      <c r="G31" s="241"/>
      <c r="H31" s="242"/>
      <c r="I31" s="243"/>
    </row>
    <row r="32" ht="50.1" customHeight="1">
      <c r="A32" t="s" s="237">
        <v>144</v>
      </c>
      <c r="B32" s="238"/>
      <c r="C32" s="239"/>
      <c r="D32" s="240"/>
      <c r="E32" s="241"/>
      <c r="F32" s="241"/>
      <c r="G32" s="241"/>
      <c r="H32" s="242"/>
      <c r="I32" s="243"/>
    </row>
    <row r="33" ht="50.1" customHeight="1">
      <c r="A33" t="s" s="237">
        <v>137</v>
      </c>
      <c r="B33" s="238"/>
      <c r="C33" s="239"/>
      <c r="D33" s="240"/>
      <c r="E33" s="241"/>
      <c r="F33" s="241"/>
      <c r="G33" s="241"/>
      <c r="H33" s="242"/>
      <c r="I33" s="243"/>
    </row>
    <row r="34" ht="50.1" customHeight="1">
      <c r="A34" t="s" s="237">
        <v>142</v>
      </c>
      <c r="B34" s="238"/>
      <c r="C34" s="239"/>
      <c r="D34" s="240"/>
      <c r="E34" s="241"/>
      <c r="F34" s="241"/>
      <c r="G34" s="241"/>
      <c r="H34" s="242"/>
      <c r="I34" s="243"/>
    </row>
    <row r="35" ht="50.1" customHeight="1">
      <c r="A35" t="s" s="237">
        <v>121</v>
      </c>
      <c r="B35" s="238"/>
      <c r="C35" s="239"/>
      <c r="D35" s="240"/>
      <c r="E35" s="241"/>
      <c r="F35" s="241"/>
      <c r="G35" s="241"/>
      <c r="H35" s="242"/>
      <c r="I35" s="243"/>
    </row>
    <row r="36" ht="50.1" customHeight="1">
      <c r="A36" t="s" s="237">
        <v>125</v>
      </c>
      <c r="B36" s="238"/>
      <c r="C36" s="239"/>
      <c r="D36" s="240"/>
      <c r="E36" s="241"/>
      <c r="F36" s="241"/>
      <c r="G36" s="241"/>
      <c r="H36" s="242"/>
      <c r="I36" s="243"/>
    </row>
    <row r="37" ht="50.1" customHeight="1">
      <c r="A37" t="s" s="237">
        <v>141</v>
      </c>
      <c r="B37" s="238"/>
      <c r="C37" s="239"/>
      <c r="D37" s="240"/>
      <c r="E37" s="241"/>
      <c r="F37" s="241"/>
      <c r="G37" s="241"/>
      <c r="H37" s="242"/>
      <c r="I37" s="243"/>
    </row>
    <row r="38" ht="50.1" customHeight="1">
      <c r="A38" t="s" s="237">
        <v>128</v>
      </c>
      <c r="B38" s="238"/>
      <c r="C38" s="239"/>
      <c r="D38" s="240"/>
      <c r="E38" s="241"/>
      <c r="F38" s="241"/>
      <c r="G38" s="241"/>
      <c r="H38" s="242"/>
      <c r="I38" s="243"/>
    </row>
    <row r="39" ht="50.1" customHeight="1">
      <c r="A39" t="s" s="244">
        <v>46</v>
      </c>
      <c r="B39" s="245"/>
      <c r="C39" s="246"/>
      <c r="D39" s="247"/>
      <c r="E39" s="248"/>
      <c r="F39" s="248"/>
      <c r="G39" s="248"/>
      <c r="H39" s="249"/>
      <c r="I39" s="250"/>
    </row>
  </sheetData>
  <mergeCells count="3">
    <mergeCell ref="A1:I1"/>
    <mergeCell ref="A14:I14"/>
    <mergeCell ref="A27:I27"/>
  </mergeCells>
  <pageMargins left="0" right="0" top="0" bottom="0" header="0.314961" footer="0.314961"/>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